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30" tabRatio="799" activeTab="0"/>
  </bookViews>
  <sheets>
    <sheet name="記入方法" sheetId="1" r:id="rId1"/>
    <sheet name="既存物件の状況報告書" sheetId="2" r:id="rId2"/>
    <sheet name="建築主リスト" sheetId="3" r:id="rId3"/>
    <sheet name="賃貸人リスト" sheetId="4" r:id="rId4"/>
    <sheet name="共同建築主リスト" sheetId="5" r:id="rId5"/>
    <sheet name="共同賃貸人リスト" sheetId="6" r:id="rId6"/>
  </sheets>
  <externalReferences>
    <externalReference r:id="rId9"/>
  </externalReferences>
  <definedNames>
    <definedName name="_xlfn._FV" hidden="1">#NAME?</definedName>
    <definedName name="_xlfn.IFERROR" hidden="1">#NAME?</definedName>
    <definedName name="Ａ様式">'[1]A様式'!$B$8:$AH$357</definedName>
    <definedName name="_xlnm.Print_Area" localSheetId="1">'既存物件の状況報告書'!$B$2:$Y$54</definedName>
    <definedName name="_xlnm.Print_Area" localSheetId="0">'記入方法'!$A$1:$N$140</definedName>
    <definedName name="_xlnm.Print_Area" localSheetId="4">'共同建築主リスト'!$B$1:$P$311</definedName>
    <definedName name="_xlnm.Print_Area" localSheetId="5">'共同賃貸人リスト'!$B$1:$P$308</definedName>
    <definedName name="_xlnm.Print_Area" localSheetId="2">'建築主リスト'!$B$1:$P$311</definedName>
    <definedName name="_xlnm.Print_Area" localSheetId="3">'賃貸人リスト'!$B$1:$P$308</definedName>
    <definedName name="_xlnm.Print_Titles" localSheetId="4">'共同建築主リスト'!$18:$18</definedName>
    <definedName name="_xlnm.Print_Titles" localSheetId="5">'共同賃貸人リスト'!$18:$18</definedName>
    <definedName name="_xlnm.Print_Titles" localSheetId="2">'建築主リスト'!$18:$18</definedName>
    <definedName name="_xlnm.Print_Titles" localSheetId="3">'賃貸人リスト'!$18:$18</definedName>
  </definedNames>
  <calcPr fullCalcOnLoad="1"/>
</workbook>
</file>

<file path=xl/comments3.xml><?xml version="1.0" encoding="utf-8"?>
<comments xmlns="http://schemas.openxmlformats.org/spreadsheetml/2006/main">
  <authors>
    <author>tempt</author>
  </authors>
  <commentList>
    <comment ref="D19" authorId="0">
      <text>
        <r>
          <rPr>
            <sz val="9"/>
            <rFont val="ＭＳ Ｐゴシック"/>
            <family val="3"/>
          </rPr>
          <t>「住宅番号」については、「記入方法」シートにて、確認方法等をご案内しています。</t>
        </r>
      </text>
    </comment>
  </commentList>
</comments>
</file>

<file path=xl/comments4.xml><?xml version="1.0" encoding="utf-8"?>
<comments xmlns="http://schemas.openxmlformats.org/spreadsheetml/2006/main">
  <authors>
    <author>tempt</author>
  </authors>
  <commentList>
    <comment ref="D19" authorId="0">
      <text>
        <r>
          <rPr>
            <sz val="9"/>
            <rFont val="ＭＳ Ｐゴシック"/>
            <family val="3"/>
          </rPr>
          <t xml:space="preserve">「住宅番号」については、「記入方法」シートにて、確認方法等をご案内しています。
</t>
        </r>
      </text>
    </comment>
  </commentList>
</comments>
</file>

<file path=xl/comments5.xml><?xml version="1.0" encoding="utf-8"?>
<comments xmlns="http://schemas.openxmlformats.org/spreadsheetml/2006/main">
  <authors>
    <author>tempt</author>
  </authors>
  <commentList>
    <comment ref="D19" authorId="0">
      <text>
        <r>
          <rPr>
            <sz val="9"/>
            <rFont val="ＭＳ Ｐゴシック"/>
            <family val="3"/>
          </rPr>
          <t xml:space="preserve">「住宅番号」については、「記入方法」シートにて、確認方法等をご案内しています。
</t>
        </r>
      </text>
    </comment>
  </commentList>
</comments>
</file>

<file path=xl/comments6.xml><?xml version="1.0" encoding="utf-8"?>
<comments xmlns="http://schemas.openxmlformats.org/spreadsheetml/2006/main">
  <authors>
    <author>tempt</author>
  </authors>
  <commentList>
    <comment ref="D19" authorId="0">
      <text>
        <r>
          <rPr>
            <sz val="9"/>
            <rFont val="ＭＳ Ｐゴシック"/>
            <family val="3"/>
          </rPr>
          <t>「住宅番号」については、「記入方法」シートにて、確認方法等をご案内しています。</t>
        </r>
      </text>
    </comment>
  </commentList>
</comments>
</file>

<file path=xl/sharedStrings.xml><?xml version="1.0" encoding="utf-8"?>
<sst xmlns="http://schemas.openxmlformats.org/spreadsheetml/2006/main" count="368" uniqueCount="157">
  <si>
    <t>□</t>
  </si>
  <si>
    <t>交付申請事業名</t>
  </si>
  <si>
    <t>住宅番号</t>
  </si>
  <si>
    <t>■あり □なし</t>
  </si>
  <si>
    <t>□あり □なし</t>
  </si>
  <si>
    <t>□あり ■なし</t>
  </si>
  <si>
    <t>■</t>
  </si>
  <si>
    <t>交付申請者と同じ</t>
  </si>
  <si>
    <t>□あり □なし</t>
  </si>
  <si>
    <t>※事業名は交付申請に一致させて記入してください。</t>
  </si>
  <si>
    <t>別紙</t>
  </si>
  <si>
    <t>既に保有または運営しているサービス付き高齢者向け住宅</t>
  </si>
  <si>
    <t>住宅の</t>
  </si>
  <si>
    <t>★</t>
  </si>
  <si>
    <t>□</t>
  </si>
  <si>
    <t>※共同して事業にあたる建築主・住宅の賃貸人がいる場合は、左の★間を「再表示」して欄を増やしてください。</t>
  </si>
  <si>
    <t>■建築主 □運営者 □両方</t>
  </si>
  <si>
    <t>□建築主 ■運営者 □両方</t>
  </si>
  <si>
    <t>□建築主 □運営者 ■両方</t>
  </si>
  <si>
    <t>交付申請者および住宅の賃貸人が既に運営しているサービス付き高齢者向け住宅について、以下の記入例にならい、
運営情報公開の状況を報告してください。</t>
  </si>
  <si>
    <t>申請事業における立場</t>
  </si>
  <si>
    <r>
      <rPr>
        <sz val="11"/>
        <color indexed="8"/>
        <rFont val="ＭＳ ゴシック"/>
        <family val="3"/>
      </rPr>
      <t xml:space="preserve"> 申請事業の当事者名</t>
    </r>
    <r>
      <rPr>
        <sz val="8"/>
        <color indexed="8"/>
        <rFont val="ＭＳ ゴシック"/>
        <family val="3"/>
      </rPr>
      <t xml:space="preserve">
 （本リスト掲載の既存住
　 宅の整備または運営者）</t>
    </r>
  </si>
  <si>
    <t>□建築主 □運営者 □両方</t>
  </si>
  <si>
    <t>別紙10続き</t>
  </si>
  <si>
    <t>住　宅　の　名　称</t>
  </si>
  <si>
    <t>新たに補助を受けるサービス付き高齢者向け住宅を整備または運営する交付申請者および住宅の賃貸人が、既に整備または運営しているサービス付き高齢者向け住宅の運営情報（開設前情報を含む）の公開状況は、以下の通りです。</t>
  </si>
  <si>
    <r>
      <rPr>
        <sz val="11"/>
        <color indexed="8"/>
        <rFont val="ＭＳ ゴシック"/>
        <family val="3"/>
      </rPr>
      <t xml:space="preserve">1.交付申請者
</t>
    </r>
    <r>
      <rPr>
        <sz val="9"/>
        <color indexed="8"/>
        <rFont val="ＭＳ ゴシック"/>
        <family val="3"/>
      </rPr>
      <t>　　（建築主）</t>
    </r>
  </si>
  <si>
    <r>
      <t xml:space="preserve">2.住宅の賃貸人
</t>
    </r>
    <r>
      <rPr>
        <sz val="9"/>
        <color indexed="8"/>
        <rFont val="ＭＳ ゴシック"/>
        <family val="3"/>
      </rPr>
      <t xml:space="preserve">  （運営者）</t>
    </r>
  </si>
  <si>
    <t>交付申請者が、既に整備または運営しているサービス付き高齢者向け住宅</t>
  </si>
  <si>
    <t>住宅の賃貸人が、既に整備または運営しているサービス付き高齢者向け住宅</t>
  </si>
  <si>
    <t>入居率</t>
  </si>
  <si>
    <t>■公開</t>
  </si>
  <si>
    <t>(未答)</t>
  </si>
  <si>
    <t>□未了</t>
  </si>
  <si>
    <t>□運営■</t>
  </si>
  <si>
    <t>■両方■</t>
  </si>
  <si>
    <t>MID(J22,2,2)</t>
  </si>
  <si>
    <t>総戸数</t>
  </si>
  <si>
    <t>■整備□</t>
  </si>
  <si>
    <t>入居数</t>
  </si>
  <si>
    <t>開設後年数</t>
  </si>
  <si>
    <t>運営中総計</t>
  </si>
  <si>
    <t>２年未満 (A)</t>
  </si>
  <si>
    <t>２～４年 (B)</t>
  </si>
  <si>
    <t>４年以上 (C)</t>
  </si>
  <si>
    <t>棟数</t>
  </si>
  <si>
    <t>登録
戸数</t>
  </si>
  <si>
    <t>入居
戸数</t>
  </si>
  <si>
    <t>※★★間を「表示」すると行方向を拡張できます。余りの不要行は削除せずに「非表示」にして印刷提出してください。</t>
  </si>
  <si>
    <t>別紙-</t>
  </si>
  <si>
    <t>賃1</t>
  </si>
  <si>
    <t>別紙-賃1</t>
  </si>
  <si>
    <t>別紙-賃2</t>
  </si>
  <si>
    <t>別紙-賃3</t>
  </si>
  <si>
    <t>別紙-賃4</t>
  </si>
  <si>
    <t>別紙-賃5</t>
  </si>
  <si>
    <t>別紙-賃6</t>
  </si>
  <si>
    <t>別紙-賃7</t>
  </si>
  <si>
    <t>別紙-賃8</t>
  </si>
  <si>
    <t>別紙-賃9</t>
  </si>
  <si>
    <t>別紙-賃10</t>
  </si>
  <si>
    <t>別紙-賃11</t>
  </si>
  <si>
    <t>別紙-賃12</t>
  </si>
  <si>
    <t>別紙-賃13</t>
  </si>
  <si>
    <t>別紙-賃14</t>
  </si>
  <si>
    <t>別紙-賃15</t>
  </si>
  <si>
    <t>別紙-賃16</t>
  </si>
  <si>
    <t>別紙-賃17</t>
  </si>
  <si>
    <t>別紙-賃18</t>
  </si>
  <si>
    <t>別紙-賃19</t>
  </si>
  <si>
    <t>申請事業における立場</t>
  </si>
  <si>
    <t>別紙-建1</t>
  </si>
  <si>
    <t>既存物件の運営情報公開・入居状況報告書</t>
  </si>
  <si>
    <t>のとおり、関係する事業要件をみたしていることを報告します。</t>
  </si>
  <si>
    <t>別紙-建2</t>
  </si>
  <si>
    <t>別紙-建3</t>
  </si>
  <si>
    <t>別紙-建4</t>
  </si>
  <si>
    <t>別紙-建5</t>
  </si>
  <si>
    <t>別紙-建6</t>
  </si>
  <si>
    <t>別紙-建7</t>
  </si>
  <si>
    <t>別紙-建8</t>
  </si>
  <si>
    <t>別紙-建9</t>
  </si>
  <si>
    <t>別紙-建10</t>
  </si>
  <si>
    <t>別紙-建11</t>
  </si>
  <si>
    <t>別紙-建12</t>
  </si>
  <si>
    <t>別紙-建13</t>
  </si>
  <si>
    <t>別紙-建14</t>
  </si>
  <si>
    <t>別紙-建15</t>
  </si>
  <si>
    <t>別紙-建16</t>
  </si>
  <si>
    <t>別紙-建17</t>
  </si>
  <si>
    <t>別紙-建18</t>
  </si>
  <si>
    <t>別紙-建19</t>
  </si>
  <si>
    <t>別紙-建20</t>
  </si>
  <si>
    <t>別紙-建21</t>
  </si>
  <si>
    <t>別紙-賃20</t>
  </si>
  <si>
    <t>別紙-賃21</t>
  </si>
  <si>
    <t>共同建築主</t>
  </si>
  <si>
    <t>共同賃貸人</t>
  </si>
  <si>
    <t>既存物件の状況報告リスト　【建築主】</t>
  </si>
  <si>
    <t>既存物件の状況報告リスト　【共同建築主】</t>
  </si>
  <si>
    <t>既存物件の状況報告リスト　【共同賃貸人】</t>
  </si>
  <si>
    <t>(選択してください)</t>
  </si>
  <si>
    <t>月</t>
  </si>
  <si>
    <t>年</t>
  </si>
  <si>
    <t>申請事業の建築主が、既に整備または運営しているサービス付き高齢者向け住宅は、下のリストに掲載の通り運営情報を公開しています。</t>
  </si>
  <si>
    <t>物件リスト</t>
  </si>
  <si>
    <t>建築主</t>
  </si>
  <si>
    <t>申請事業の共同建築主が、既に整備または運営しているサービス付き高齢者向け住宅は、下のリストに掲載の通り運営情報を公開しています。</t>
  </si>
  <si>
    <t>既存物件の状況報告リスト　【賃貸人】</t>
  </si>
  <si>
    <t>開設年月</t>
  </si>
  <si>
    <t>開設年月</t>
  </si>
  <si>
    <t>H23.</t>
  </si>
  <si>
    <t>H24.</t>
  </si>
  <si>
    <t>H26.</t>
  </si>
  <si>
    <t>H27.</t>
  </si>
  <si>
    <t>H28.</t>
  </si>
  <si>
    <t>H29.</t>
  </si>
  <si>
    <t>H30.</t>
  </si>
  <si>
    <t>H31.</t>
  </si>
  <si>
    <t>R01.</t>
  </si>
  <si>
    <t>R02.</t>
  </si>
  <si>
    <t>R03.</t>
  </si>
  <si>
    <t>R04.</t>
  </si>
  <si>
    <t>R05.</t>
  </si>
  <si>
    <t>H25.</t>
  </si>
  <si>
    <t>報告書作成月：</t>
  </si>
  <si>
    <t>年数</t>
  </si>
  <si>
    <t>←【事前審査】本申請時に状況が変わる場合は情報を更新していただきます</t>
  </si>
  <si>
    <t>申請事業の共同賃貸人が、既に整備または運営しているサービス付き高齢者向け住宅は、下のリストに掲載の通り運営情報を公開しています。また、運営している住宅の開設後経過年数別の入居率は右に集計した通りです。
（交付申請日時点で建設中の住宅は含んでいません）</t>
  </si>
  <si>
    <t>運営情報公開</t>
  </si>
  <si>
    <t>事業上
の立場</t>
  </si>
  <si>
    <t>平均入居率の基準値</t>
  </si>
  <si>
    <t>２～４年：６５％</t>
  </si>
  <si>
    <t>４年以上：７５％</t>
  </si>
  <si>
    <t>※10棟以上運営中の運営事業者が対象</t>
  </si>
  <si>
    <t>　　（既存物件の運営情報公開・入居状況報告書）</t>
  </si>
  <si>
    <t>【「既存物件の運営情報公開・入居状況報告書」の記入方法】</t>
  </si>
  <si>
    <t>　　（別紙　既存物件の状況報告リスト）</t>
  </si>
  <si>
    <t>会社</t>
  </si>
  <si>
    <t>代表</t>
  </si>
  <si>
    <t>組合</t>
  </si>
  <si>
    <t>専務</t>
  </si>
  <si>
    <t>互助会</t>
  </si>
  <si>
    <t>長</t>
  </si>
  <si>
    <t>法人</t>
  </si>
  <si>
    <t>部</t>
  </si>
  <si>
    <t>団体</t>
  </si>
  <si>
    <t>理事</t>
  </si>
  <si>
    <t>取締役</t>
  </si>
  <si>
    <t>支配人</t>
  </si>
  <si>
    <t>常務</t>
  </si>
  <si>
    <t>会長</t>
  </si>
  <si>
    <t>執行</t>
  </si>
  <si>
    <t>者</t>
  </si>
  <si>
    <t>R06.</t>
  </si>
  <si>
    <t>R07.</t>
  </si>
  <si>
    <t>Ver.R06S-01</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</si>
</sst>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000_ "/>
    <numFmt numFmtId="188" formatCode="#,##0_);[Red]\(#,##0\)"/>
    <numFmt numFmtId="189" formatCode="yyyy/m/d;@"/>
    <numFmt numFmtId="190" formatCode="0_);[Red]\(0\)"/>
    <numFmt numFmtId="191" formatCode="\(@\)"/>
    <numFmt numFmtId="192" formatCode="0;\-0;;@"/>
    <numFmt numFmtId="193" formatCode="#,##0;[Red]\-#,##0;"/>
    <numFmt numFmtId="194" formatCode="#,##0_ ;[Red]\-#,##0\ "/>
    <numFmt numFmtId="195" formatCode="#,##0.##\ ;[Red]\-#,##0.##\ "/>
    <numFmt numFmtId="196" formatCode="&quot;その他(&quot;@&quot;)&quot;"/>
    <numFmt numFmtId="197" formatCode="0##########"/>
    <numFmt numFmtId="198" formatCode="ge\.mm\.dd"/>
    <numFmt numFmtId="199" formatCode="[$-411]ge\.m\.d;@"/>
    <numFmt numFmtId="200" formatCode="#,##0.00_ "/>
    <numFmt numFmtId="201" formatCode="0.00_ "/>
    <numFmt numFmtId="202" formatCode="\(#,##0&quot;戸&quot;\)"/>
    <numFmt numFmtId="203" formatCode="\(#,##0&quot;戸&quot;\);;"/>
    <numFmt numFmtId="204" formatCode="&quot;Yes&quot;;&quot;Yes&quot;;&quot;No&quot;"/>
    <numFmt numFmtId="205" formatCode="&quot;True&quot;;&quot;True&quot;;&quot;False&quot;"/>
    <numFmt numFmtId="206" formatCode="&quot;On&quot;;&quot;On&quot;;&quot;Off&quot;"/>
    <numFmt numFmtId="207" formatCode="[$€-2]\ #,##0.00_);[Red]\([$€-2]\ #,##0.00\)"/>
    <numFmt numFmtId="208" formatCode="@&quot;　が、&quot;"/>
    <numFmt numFmtId="209" formatCode="\ @"/>
    <numFmt numFmtId="210" formatCode="General;;"/>
    <numFmt numFmtId="211" formatCode="[$]ggge&quot;年&quot;m&quot;月&quot;d&quot;日&quot;;@"/>
    <numFmt numFmtId="212" formatCode="[$-411]gge&quot;年&quot;m&quot;月&quot;d&quot;日&quot;;@"/>
    <numFmt numFmtId="213" formatCode="[$]gge&quot;年&quot;m&quot;月&quot;d&quot;日&quot;;@"/>
    <numFmt numFmtId="214" formatCode="#,##0&quot; &quot;\ "/>
    <numFmt numFmtId="215" formatCode="#,##0&quot; &quot;;;"/>
    <numFmt numFmtId="216" formatCode="#,##0&quot; &quot;;\-#,##0;0"/>
    <numFmt numFmtId="217" formatCode="0.0_ "/>
    <numFmt numFmtId="218" formatCode="&quot;賃貸人が運営している住宅数は　&quot;0&quot;　件&quot;"/>
    <numFmt numFmtId="219" formatCode="&quot;賃貸人が運営する住宅　&quot;0&quot;　件&quot;"/>
    <numFmt numFmtId="220" formatCode="&quot;うち、賃貸人が運営する住宅棟数は　&quot;0&quot;　件です。&quot;"/>
    <numFmt numFmtId="221" formatCode="#,##0&quot; 棟 &quot;"/>
    <numFmt numFmtId="222" formatCode="#,##0&quot;  &quot;"/>
    <numFmt numFmtId="223" formatCode="#,##0&quot; 棟&quot;"/>
    <numFmt numFmtId="224" formatCode="&quot;うち、賃貸人が運営する住宅棟数は　&quot;0&quot;　棟です。&quot;"/>
    <numFmt numFmtId="225" formatCode="\ @\ "/>
    <numFmt numFmtId="226" formatCode="0\ _ "/>
    <numFmt numFmtId="227" formatCode="0\ "/>
    <numFmt numFmtId="228" formatCode="00\ "/>
    <numFmt numFmtId="229" formatCode="[$]ggge&quot;年&quot;m&quot;月&quot;d&quot;日&quot;;@"/>
    <numFmt numFmtId="230" formatCode="[$]gge&quot;年&quot;m&quot;月&quot;d&quot;日&quot;;@"/>
  </numFmts>
  <fonts count="156">
    <font>
      <sz val="10"/>
      <name val="ＭＳ Ｐゴシック"/>
      <family val="3"/>
    </font>
    <font>
      <sz val="10"/>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6"/>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9"/>
      <color indexed="8"/>
      <name val="ＭＳ ゴシック"/>
      <family val="3"/>
    </font>
    <font>
      <sz val="12"/>
      <name val="ＭＳ ゴシック"/>
      <family val="3"/>
    </font>
    <font>
      <sz val="6.5"/>
      <name val="ＭＳ ゴシック"/>
      <family val="3"/>
    </font>
    <font>
      <sz val="9"/>
      <name val="ＭＳ 明朝"/>
      <family val="1"/>
    </font>
    <font>
      <sz val="8"/>
      <color indexed="8"/>
      <name val="ＭＳ ゴシック"/>
      <family val="3"/>
    </font>
    <font>
      <sz val="9"/>
      <name val="ＭＳ Ｐゴシック"/>
      <family val="3"/>
    </font>
    <font>
      <sz val="11"/>
      <name val="ＭＳ 明朝"/>
      <family val="1"/>
    </font>
    <font>
      <u val="single"/>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23"/>
      <name val="Arial"/>
      <family val="2"/>
    </font>
    <font>
      <sz val="10"/>
      <color indexed="8"/>
      <name val="ＭＳ 明朝"/>
      <family val="1"/>
    </font>
    <font>
      <b/>
      <sz val="12"/>
      <color indexed="8"/>
      <name val="ＭＳ Ｐゴシック"/>
      <family val="3"/>
    </font>
    <font>
      <sz val="9"/>
      <color indexed="23"/>
      <name val="Arial"/>
      <family val="2"/>
    </font>
    <font>
      <sz val="8"/>
      <color indexed="23"/>
      <name val="ＭＳ Ｐゴシック"/>
      <family val="3"/>
    </font>
    <font>
      <sz val="10"/>
      <color indexed="23"/>
      <name val="ＭＳ Ｐゴシック"/>
      <family val="3"/>
    </font>
    <font>
      <sz val="6"/>
      <color indexed="10"/>
      <name val="ＭＳ 明朝"/>
      <family val="1"/>
    </font>
    <font>
      <sz val="7.5"/>
      <color indexed="23"/>
      <name val="ＭＳ Ｐゴシック"/>
      <family val="3"/>
    </font>
    <font>
      <sz val="9"/>
      <color indexed="8"/>
      <name val="ＭＳ Ｐゴシック"/>
      <family val="3"/>
    </font>
    <font>
      <sz val="11"/>
      <color indexed="8"/>
      <name val="ＭＳ 明朝"/>
      <family val="1"/>
    </font>
    <font>
      <sz val="10"/>
      <color indexed="8"/>
      <name val="ＭＳ ゴシック"/>
      <family val="3"/>
    </font>
    <font>
      <sz val="6"/>
      <color indexed="12"/>
      <name val="ＭＳ Ｐゴシック"/>
      <family val="3"/>
    </font>
    <font>
      <sz val="9"/>
      <color indexed="8"/>
      <name val="ＭＳ 明朝"/>
      <family val="1"/>
    </font>
    <font>
      <sz val="9"/>
      <color indexed="55"/>
      <name val="ＭＳ Ｐゴシック"/>
      <family val="3"/>
    </font>
    <font>
      <sz val="8"/>
      <color indexed="8"/>
      <name val="ＭＳ Ｐゴシック"/>
      <family val="3"/>
    </font>
    <font>
      <sz val="9"/>
      <color indexed="23"/>
      <name val="ＭＳ Ｐゴシック"/>
      <family val="3"/>
    </font>
    <font>
      <sz val="8"/>
      <color indexed="23"/>
      <name val="ＭＳ 明朝"/>
      <family val="1"/>
    </font>
    <font>
      <sz val="10"/>
      <color indexed="23"/>
      <name val="ＭＳ ゴシック"/>
      <family val="3"/>
    </font>
    <font>
      <sz val="9"/>
      <color indexed="23"/>
      <name val="ＭＳ 明朝"/>
      <family val="1"/>
    </font>
    <font>
      <sz val="10"/>
      <color indexed="23"/>
      <name val="ＭＳ 明朝"/>
      <family val="1"/>
    </font>
    <font>
      <sz val="9"/>
      <color indexed="55"/>
      <name val="ＭＳ 明朝"/>
      <family val="1"/>
    </font>
    <font>
      <sz val="8"/>
      <color indexed="8"/>
      <name val="ＭＳ 明朝"/>
      <family val="1"/>
    </font>
    <font>
      <sz val="9.5"/>
      <color indexed="8"/>
      <name val="ＭＳ 明朝"/>
      <family val="1"/>
    </font>
    <font>
      <sz val="8"/>
      <color indexed="10"/>
      <name val="ＭＳ Ｐゴシック"/>
      <family val="3"/>
    </font>
    <font>
      <sz val="9"/>
      <color indexed="10"/>
      <name val="ＭＳ Ｐゴシック"/>
      <family val="3"/>
    </font>
    <font>
      <b/>
      <sz val="9"/>
      <color indexed="10"/>
      <name val="ＭＳ ゴシック"/>
      <family val="3"/>
    </font>
    <font>
      <sz val="9"/>
      <color indexed="10"/>
      <name val="ＭＳ ゴシック"/>
      <family val="3"/>
    </font>
    <font>
      <sz val="8"/>
      <color indexed="10"/>
      <name val="ＭＳ 明朝"/>
      <family val="1"/>
    </font>
    <font>
      <sz val="10"/>
      <color indexed="55"/>
      <name val="ＭＳ Ｐゴシック"/>
      <family val="3"/>
    </font>
    <font>
      <sz val="10"/>
      <color indexed="9"/>
      <name val="ＭＳ Ｐゴシック"/>
      <family val="3"/>
    </font>
    <font>
      <b/>
      <sz val="10"/>
      <color indexed="10"/>
      <name val="ＭＳ Ｐゴシック"/>
      <family val="3"/>
    </font>
    <font>
      <sz val="8"/>
      <color indexed="12"/>
      <name val="ＭＳ Ｐゴシック"/>
      <family val="3"/>
    </font>
    <font>
      <b/>
      <sz val="9"/>
      <color indexed="10"/>
      <name val="ＭＳ Ｐゴシック"/>
      <family val="3"/>
    </font>
    <font>
      <sz val="10"/>
      <color indexed="10"/>
      <name val="ＭＳ ゴシック"/>
      <family val="3"/>
    </font>
    <font>
      <sz val="8"/>
      <color indexed="23"/>
      <name val="ＭＳ ゴシック"/>
      <family val="3"/>
    </font>
    <font>
      <sz val="9"/>
      <color indexed="23"/>
      <name val="ＭＳ ゴシック"/>
      <family val="3"/>
    </font>
    <font>
      <sz val="11"/>
      <color indexed="10"/>
      <name val="ＭＳ ゴシック"/>
      <family val="3"/>
    </font>
    <font>
      <sz val="11"/>
      <color indexed="12"/>
      <name val="ＭＳ ゴシック"/>
      <family val="3"/>
    </font>
    <font>
      <sz val="9"/>
      <color indexed="8"/>
      <name val="HG丸ｺﾞｼｯｸM-PRO"/>
      <family val="3"/>
    </font>
    <font>
      <sz val="9"/>
      <color indexed="9"/>
      <name val="Calibri"/>
      <family val="2"/>
    </font>
    <font>
      <sz val="9"/>
      <color indexed="30"/>
      <name val="HG丸ｺﾞｼｯｸM-PRO"/>
      <family val="3"/>
    </font>
    <font>
      <b/>
      <sz val="9"/>
      <color indexed="8"/>
      <name val="HG丸ｺﾞｼｯｸM-PRO"/>
      <family val="3"/>
    </font>
    <font>
      <sz val="9"/>
      <color indexed="9"/>
      <name val="ＭＳ Ｐゴシック"/>
      <family val="3"/>
    </font>
    <font>
      <sz val="9"/>
      <color indexed="10"/>
      <name val="HG丸ｺﾞｼｯｸM-PRO"/>
      <family val="3"/>
    </font>
    <font>
      <sz val="10"/>
      <color indexed="10"/>
      <name val="HG丸ｺﾞｼｯｸM-PRO"/>
      <family val="3"/>
    </font>
    <font>
      <sz val="10"/>
      <color indexed="9"/>
      <name val="Calibri"/>
      <family val="2"/>
    </font>
    <font>
      <sz val="7.5"/>
      <color indexed="8"/>
      <name val="HG丸ｺﾞｼｯｸM-PRO"/>
      <family val="3"/>
    </font>
    <font>
      <sz val="10.5"/>
      <color indexed="10"/>
      <name val="HG丸ｺﾞｼｯｸM-PRO"/>
      <family val="3"/>
    </font>
    <font>
      <sz val="10.5"/>
      <color indexed="8"/>
      <name val="HG丸ｺﾞｼｯｸM-PRO"/>
      <family val="3"/>
    </font>
    <font>
      <sz val="6.7"/>
      <color indexed="10"/>
      <name val="ＭＳ 明朝"/>
      <family val="1"/>
    </font>
    <font>
      <sz val="5.9"/>
      <color indexed="10"/>
      <name val="ＭＳ Ｐ明朝"/>
      <family val="1"/>
    </font>
    <font>
      <sz val="5.5"/>
      <color indexed="10"/>
      <name val="ＭＳ 明朝"/>
      <family val="1"/>
    </font>
    <font>
      <b/>
      <sz val="6.9"/>
      <color indexed="55"/>
      <name val="ＭＳ Ｐゴシック"/>
      <family val="3"/>
    </font>
    <font>
      <sz val="11"/>
      <color indexed="8"/>
      <name val="Calibri"/>
      <family val="2"/>
    </font>
    <font>
      <sz val="3"/>
      <color indexed="8"/>
      <name val="ＭＳ Ｐゴシック"/>
      <family val="3"/>
    </font>
    <font>
      <u val="single"/>
      <sz val="9"/>
      <color indexed="8"/>
      <name val="ＭＳ Ｐゴシック"/>
      <family val="3"/>
    </font>
    <font>
      <u val="single"/>
      <sz val="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0" tint="-0.4999699890613556"/>
      <name val="Arial"/>
      <family val="2"/>
    </font>
    <font>
      <sz val="10"/>
      <color theme="1"/>
      <name val="ＭＳ 明朝"/>
      <family val="1"/>
    </font>
    <font>
      <b/>
      <sz val="12"/>
      <color theme="1"/>
      <name val="ＭＳ Ｐゴシック"/>
      <family val="3"/>
    </font>
    <font>
      <sz val="9"/>
      <color theme="0" tint="-0.4999699890613556"/>
      <name val="Arial"/>
      <family val="2"/>
    </font>
    <font>
      <sz val="8"/>
      <color theme="0" tint="-0.4999699890613556"/>
      <name val="ＭＳ Ｐゴシック"/>
      <family val="3"/>
    </font>
    <font>
      <sz val="10"/>
      <color theme="0" tint="-0.4999699890613556"/>
      <name val="ＭＳ Ｐゴシック"/>
      <family val="3"/>
    </font>
    <font>
      <sz val="6"/>
      <color rgb="FFFF0000"/>
      <name val="ＭＳ 明朝"/>
      <family val="1"/>
    </font>
    <font>
      <sz val="7.5"/>
      <color theme="0" tint="-0.4999699890613556"/>
      <name val="Calibri"/>
      <family val="3"/>
    </font>
    <font>
      <sz val="9"/>
      <color theme="1"/>
      <name val="ＭＳ Ｐゴシック"/>
      <family val="3"/>
    </font>
    <font>
      <sz val="11"/>
      <color theme="1"/>
      <name val="ＭＳ 明朝"/>
      <family val="1"/>
    </font>
    <font>
      <sz val="11"/>
      <color theme="1"/>
      <name val="ＭＳ ゴシック"/>
      <family val="3"/>
    </font>
    <font>
      <sz val="10"/>
      <color theme="1"/>
      <name val="ＭＳ ゴシック"/>
      <family val="3"/>
    </font>
    <font>
      <sz val="6"/>
      <color rgb="FF0000FF"/>
      <name val="ＭＳ Ｐゴシック"/>
      <family val="3"/>
    </font>
    <font>
      <sz val="9"/>
      <color theme="1"/>
      <name val="ＭＳ 明朝"/>
      <family val="1"/>
    </font>
    <font>
      <sz val="9"/>
      <color theme="1"/>
      <name val="ＭＳ ゴシック"/>
      <family val="3"/>
    </font>
    <font>
      <sz val="9"/>
      <color theme="0" tint="-0.3499799966812134"/>
      <name val="ＭＳ Ｐゴシック"/>
      <family val="3"/>
    </font>
    <font>
      <sz val="8"/>
      <color theme="1"/>
      <name val="ＭＳ Ｐゴシック"/>
      <family val="3"/>
    </font>
    <font>
      <sz val="9"/>
      <color theme="0" tint="-0.4999699890613556"/>
      <name val="ＭＳ Ｐゴシック"/>
      <family val="3"/>
    </font>
    <font>
      <sz val="8"/>
      <color theme="0" tint="-0.4999699890613556"/>
      <name val="ＭＳ 明朝"/>
      <family val="1"/>
    </font>
    <font>
      <sz val="10"/>
      <color theme="0" tint="-0.4999699890613556"/>
      <name val="ＭＳ ゴシック"/>
      <family val="3"/>
    </font>
    <font>
      <sz val="9"/>
      <color theme="0" tint="-0.4999699890613556"/>
      <name val="ＭＳ 明朝"/>
      <family val="1"/>
    </font>
    <font>
      <sz val="10"/>
      <color theme="0" tint="-0.4999699890613556"/>
      <name val="ＭＳ 明朝"/>
      <family val="1"/>
    </font>
    <font>
      <sz val="9"/>
      <color theme="0" tint="-0.3499799966812134"/>
      <name val="ＭＳ 明朝"/>
      <family val="1"/>
    </font>
    <font>
      <sz val="16"/>
      <color theme="1"/>
      <name val="ＭＳ ゴシック"/>
      <family val="3"/>
    </font>
    <font>
      <sz val="8"/>
      <color theme="1"/>
      <name val="ＭＳ 明朝"/>
      <family val="1"/>
    </font>
    <font>
      <sz val="11"/>
      <color theme="1"/>
      <name val="ＭＳ Ｐゴシック"/>
      <family val="3"/>
    </font>
    <font>
      <sz val="9.5"/>
      <color theme="1"/>
      <name val="ＭＳ 明朝"/>
      <family val="1"/>
    </font>
    <font>
      <sz val="8"/>
      <color rgb="FFFF0000"/>
      <name val="ＭＳ Ｐゴシック"/>
      <family val="3"/>
    </font>
    <font>
      <sz val="9"/>
      <color rgb="FFFF0000"/>
      <name val="ＭＳ Ｐゴシック"/>
      <family val="3"/>
    </font>
    <font>
      <b/>
      <sz val="9"/>
      <color rgb="FFFF0000"/>
      <name val="ＭＳ ゴシック"/>
      <family val="3"/>
    </font>
    <font>
      <sz val="9"/>
      <color rgb="FFFF0000"/>
      <name val="ＭＳ ゴシック"/>
      <family val="3"/>
    </font>
    <font>
      <sz val="8"/>
      <color rgb="FFFF0000"/>
      <name val="ＭＳ 明朝"/>
      <family val="1"/>
    </font>
    <font>
      <sz val="10"/>
      <color theme="0" tint="-0.3499799966812134"/>
      <name val="ＭＳ Ｐゴシック"/>
      <family val="3"/>
    </font>
    <font>
      <sz val="10"/>
      <color theme="0"/>
      <name val="ＭＳ Ｐゴシック"/>
      <family val="3"/>
    </font>
    <font>
      <b/>
      <sz val="10"/>
      <color rgb="FFFF0000"/>
      <name val="ＭＳ Ｐゴシック"/>
      <family val="3"/>
    </font>
    <font>
      <sz val="8"/>
      <color rgb="FF0000FF"/>
      <name val="ＭＳ Ｐゴシック"/>
      <family val="3"/>
    </font>
    <font>
      <b/>
      <sz val="9"/>
      <color rgb="FFFF0000"/>
      <name val="ＭＳ Ｐゴシック"/>
      <family val="3"/>
    </font>
    <font>
      <sz val="10"/>
      <color rgb="FFFF0000"/>
      <name val="ＭＳ ゴシック"/>
      <family val="3"/>
    </font>
    <font>
      <sz val="8"/>
      <color theme="0" tint="-0.4999699890613556"/>
      <name val="ＭＳ ゴシック"/>
      <family val="3"/>
    </font>
    <font>
      <sz val="9"/>
      <color theme="0" tint="-0.4999699890613556"/>
      <name val="ＭＳ ゴシック"/>
      <family val="3"/>
    </font>
    <font>
      <sz val="11"/>
      <color rgb="FFFF0000"/>
      <name val="ＭＳ ゴシック"/>
      <family val="3"/>
    </font>
    <font>
      <sz val="11"/>
      <color rgb="FF0000FF"/>
      <name val="ＭＳ ゴシック"/>
      <family val="3"/>
    </font>
    <font>
      <sz val="18"/>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FFF"/>
        <bgColor indexed="64"/>
      </patternFill>
    </fill>
    <fill>
      <patternFill patternType="solid">
        <fgColor rgb="FFFFFFD8"/>
        <bgColor indexed="64"/>
      </patternFill>
    </fill>
    <fill>
      <patternFill patternType="solid">
        <fgColor rgb="FFEBFFEB"/>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style="thin"/>
      <right style="thin"/>
      <top>
        <color indexed="63"/>
      </top>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hair"/>
      <right style="hair"/>
      <top style="thin"/>
      <bottom style="thin"/>
    </border>
    <border>
      <left style="thin"/>
      <right style="thin"/>
      <top style="thin"/>
      <bottom>
        <color indexed="63"/>
      </bottom>
    </border>
    <border>
      <left style="hair"/>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color indexed="63"/>
      </bottom>
    </border>
    <border>
      <left>
        <color indexed="63"/>
      </left>
      <right style="hair"/>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hair"/>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30"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1" borderId="4" applyNumberFormat="0" applyAlignment="0" applyProtection="0"/>
    <xf numFmtId="0" fontId="3" fillId="0" borderId="0">
      <alignment vertical="center"/>
      <protection/>
    </xf>
    <xf numFmtId="0" fontId="5" fillId="0" borderId="0" applyNumberFormat="0" applyFill="0" applyBorder="0" applyAlignment="0" applyProtection="0"/>
    <xf numFmtId="0" fontId="110" fillId="32" borderId="0" applyNumberFormat="0" applyBorder="0" applyAlignment="0" applyProtection="0"/>
  </cellStyleXfs>
  <cellXfs count="404">
    <xf numFmtId="0" fontId="0" fillId="0" borderId="0" xfId="0" applyAlignment="1">
      <alignment vertical="center"/>
    </xf>
    <xf numFmtId="0" fontId="111" fillId="0" borderId="0" xfId="0" applyFont="1" applyBorder="1" applyAlignment="1" applyProtection="1">
      <alignment vertical="center"/>
      <protection/>
    </xf>
    <xf numFmtId="0" fontId="111" fillId="0" borderId="0" xfId="0" applyFont="1" applyAlignment="1" applyProtection="1">
      <alignment vertical="center"/>
      <protection/>
    </xf>
    <xf numFmtId="0" fontId="112" fillId="0" borderId="0" xfId="0" applyFont="1" applyAlignment="1" applyProtection="1">
      <alignment horizontal="left" vertical="center"/>
      <protection/>
    </xf>
    <xf numFmtId="0" fontId="111" fillId="0" borderId="0" xfId="0" applyFont="1" applyAlignment="1" applyProtection="1">
      <alignment horizontal="left" vertical="center"/>
      <protection/>
    </xf>
    <xf numFmtId="0" fontId="113"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0" xfId="0" applyFont="1" applyBorder="1" applyAlignment="1" applyProtection="1">
      <alignment horizontal="left" vertical="center"/>
      <protection/>
    </xf>
    <xf numFmtId="0" fontId="111" fillId="0" borderId="0" xfId="0" applyFont="1" applyAlignment="1" applyProtection="1">
      <alignment vertical="center"/>
      <protection/>
    </xf>
    <xf numFmtId="181" fontId="111" fillId="0" borderId="0" xfId="0" applyNumberFormat="1" applyFont="1" applyBorder="1" applyAlignment="1" applyProtection="1">
      <alignment vertical="center"/>
      <protection/>
    </xf>
    <xf numFmtId="9" fontId="111" fillId="0" borderId="0" xfId="42" applyFont="1" applyAlignment="1" applyProtection="1">
      <alignment vertical="center"/>
      <protection/>
    </xf>
    <xf numFmtId="0" fontId="114" fillId="0" borderId="0" xfId="0" applyFont="1" applyAlignment="1" applyProtection="1">
      <alignment horizontal="center" vertical="center"/>
      <protection/>
    </xf>
    <xf numFmtId="0" fontId="115" fillId="0" borderId="0" xfId="0" applyFont="1" applyAlignment="1" applyProtection="1">
      <alignment horizontal="left" vertical="center"/>
      <protection/>
    </xf>
    <xf numFmtId="0" fontId="111" fillId="0" borderId="0" xfId="0" applyFont="1" applyBorder="1" applyAlignment="1" applyProtection="1">
      <alignment vertical="center" shrinkToFit="1"/>
      <protection/>
    </xf>
    <xf numFmtId="0" fontId="113" fillId="0" borderId="0" xfId="0" applyFont="1" applyFill="1" applyBorder="1" applyAlignment="1" applyProtection="1">
      <alignment vertical="center"/>
      <protection/>
    </xf>
    <xf numFmtId="0" fontId="116" fillId="0" borderId="0" xfId="0" applyFont="1" applyBorder="1" applyAlignment="1" applyProtection="1">
      <alignment vertical="center" textRotation="255"/>
      <protection/>
    </xf>
    <xf numFmtId="0" fontId="117" fillId="0" borderId="0" xfId="0" applyFont="1" applyBorder="1" applyAlignment="1" applyProtection="1">
      <alignment vertical="center"/>
      <protection/>
    </xf>
    <xf numFmtId="0" fontId="113" fillId="0" borderId="10" xfId="0" applyFont="1" applyFill="1" applyBorder="1" applyAlignment="1" applyProtection="1">
      <alignment vertical="center"/>
      <protection/>
    </xf>
    <xf numFmtId="0" fontId="117" fillId="0" borderId="0" xfId="0" applyFont="1" applyBorder="1" applyAlignment="1" applyProtection="1">
      <alignment horizontal="center" vertical="center" wrapText="1"/>
      <protection/>
    </xf>
    <xf numFmtId="0" fontId="113" fillId="0" borderId="0" xfId="0" applyFont="1" applyBorder="1" applyAlignment="1" applyProtection="1">
      <alignment vertical="center"/>
      <protection/>
    </xf>
    <xf numFmtId="0" fontId="118" fillId="0" borderId="0" xfId="0" applyFont="1" applyBorder="1" applyAlignment="1" applyProtection="1">
      <alignment horizontal="center" vertical="center" wrapText="1"/>
      <protection/>
    </xf>
    <xf numFmtId="0" fontId="119" fillId="0" borderId="0" xfId="0" applyFont="1" applyBorder="1" applyAlignment="1" applyProtection="1">
      <alignment horizontal="right" vertical="center" shrinkToFit="1"/>
      <protection/>
    </xf>
    <xf numFmtId="182" fontId="120" fillId="0" borderId="0" xfId="0" applyNumberFormat="1" applyFont="1" applyBorder="1" applyAlignment="1" applyProtection="1">
      <alignment horizontal="center"/>
      <protection/>
    </xf>
    <xf numFmtId="9" fontId="111" fillId="0" borderId="0" xfId="42" applyFont="1" applyBorder="1" applyAlignment="1" applyProtection="1">
      <alignment vertical="center"/>
      <protection/>
    </xf>
    <xf numFmtId="0" fontId="121" fillId="0" borderId="0" xfId="0" applyFont="1" applyFill="1" applyBorder="1" applyAlignment="1" applyProtection="1">
      <alignment vertical="center"/>
      <protection/>
    </xf>
    <xf numFmtId="0" fontId="118" fillId="0" borderId="0" xfId="0" applyFont="1" applyBorder="1" applyAlignment="1" applyProtection="1">
      <alignment vertical="center" wrapText="1"/>
      <protection/>
    </xf>
    <xf numFmtId="0" fontId="117" fillId="0" borderId="0" xfId="0" applyFont="1" applyAlignment="1" applyProtection="1">
      <alignment horizontal="right" vertical="center"/>
      <protection/>
    </xf>
    <xf numFmtId="0" fontId="11" fillId="0" borderId="0" xfId="0" applyFont="1" applyAlignment="1">
      <alignment horizontal="left" vertical="center" indent="1"/>
    </xf>
    <xf numFmtId="0" fontId="11" fillId="0" borderId="0" xfId="0" applyFont="1" applyAlignment="1">
      <alignment horizontal="left" vertical="center"/>
    </xf>
    <xf numFmtId="0" fontId="121" fillId="0" borderId="0" xfId="0" applyFont="1" applyFill="1" applyBorder="1" applyAlignment="1" applyProtection="1">
      <alignment horizontal="left" vertical="center" indent="1" shrinkToFit="1"/>
      <protection/>
    </xf>
    <xf numFmtId="182" fontId="120" fillId="0" borderId="0" xfId="0" applyNumberFormat="1" applyFont="1" applyFill="1" applyBorder="1" applyAlignment="1" applyProtection="1">
      <alignment horizontal="center"/>
      <protection/>
    </xf>
    <xf numFmtId="0" fontId="122" fillId="0" borderId="11" xfId="0" applyFont="1" applyFill="1" applyBorder="1" applyAlignment="1" applyProtection="1">
      <alignment horizontal="center" vertical="center" wrapText="1"/>
      <protection/>
    </xf>
    <xf numFmtId="0" fontId="123" fillId="0" borderId="0" xfId="0" applyFont="1" applyBorder="1" applyAlignment="1" applyProtection="1">
      <alignment horizontal="center" vertical="center"/>
      <protection/>
    </xf>
    <xf numFmtId="0" fontId="111" fillId="0" borderId="0" xfId="0" applyFont="1" applyFill="1" applyAlignment="1" applyProtection="1">
      <alignment vertical="center"/>
      <protection/>
    </xf>
    <xf numFmtId="0" fontId="123" fillId="0" borderId="11" xfId="0" applyFont="1" applyBorder="1" applyAlignment="1" applyProtection="1">
      <alignment horizontal="center" vertical="center"/>
      <protection/>
    </xf>
    <xf numFmtId="0" fontId="123" fillId="0" borderId="12" xfId="0" applyFont="1" applyBorder="1" applyAlignment="1" applyProtection="1">
      <alignment horizontal="center" vertical="center"/>
      <protection/>
    </xf>
    <xf numFmtId="0" fontId="123" fillId="0" borderId="13" xfId="0" applyFont="1" applyBorder="1" applyAlignment="1" applyProtection="1">
      <alignment horizontal="center" vertical="center"/>
      <protection/>
    </xf>
    <xf numFmtId="0" fontId="123" fillId="0" borderId="14" xfId="0" applyFont="1" applyBorder="1" applyAlignment="1" applyProtection="1">
      <alignment horizontal="center" vertical="center"/>
      <protection/>
    </xf>
    <xf numFmtId="0" fontId="111" fillId="0" borderId="0" xfId="0" applyFont="1" applyBorder="1" applyAlignment="1" applyProtection="1">
      <alignment horizontal="left" vertical="top"/>
      <protection/>
    </xf>
    <xf numFmtId="0" fontId="124" fillId="0" borderId="0" xfId="0" applyFont="1" applyAlignment="1" applyProtection="1">
      <alignment vertical="center"/>
      <protection/>
    </xf>
    <xf numFmtId="0" fontId="113" fillId="0" borderId="0" xfId="0" applyFont="1" applyBorder="1" applyAlignment="1" applyProtection="1">
      <alignment horizontal="left" vertical="center"/>
      <protection/>
    </xf>
    <xf numFmtId="0" fontId="125" fillId="0" borderId="0" xfId="0" applyFont="1" applyFill="1" applyBorder="1" applyAlignment="1" applyProtection="1">
      <alignment horizontal="center" vertical="center" shrinkToFit="1"/>
      <protection/>
    </xf>
    <xf numFmtId="0" fontId="126" fillId="0" borderId="11" xfId="0" applyFont="1" applyFill="1" applyBorder="1" applyAlignment="1" applyProtection="1">
      <alignment horizontal="center" vertical="center" wrapText="1"/>
      <protection/>
    </xf>
    <xf numFmtId="0" fontId="121" fillId="0" borderId="11" xfId="0" applyFont="1" applyFill="1" applyBorder="1" applyAlignment="1" applyProtection="1">
      <alignment horizontal="center" vertical="center" shrinkToFit="1"/>
      <protection/>
    </xf>
    <xf numFmtId="0" fontId="127" fillId="0" borderId="0" xfId="0" applyFont="1" applyBorder="1" applyAlignment="1" applyProtection="1">
      <alignment vertical="center"/>
      <protection/>
    </xf>
    <xf numFmtId="0" fontId="123" fillId="0" borderId="12" xfId="0" applyFont="1" applyFill="1" applyBorder="1" applyAlignment="1" applyProtection="1">
      <alignment horizontal="center" vertical="center" shrinkToFit="1"/>
      <protection/>
    </xf>
    <xf numFmtId="0" fontId="123" fillId="0" borderId="0" xfId="0" applyFont="1" applyFill="1" applyBorder="1" applyAlignment="1" applyProtection="1">
      <alignment horizontal="center" vertical="center" shrinkToFit="1"/>
      <protection/>
    </xf>
    <xf numFmtId="9" fontId="128" fillId="0" borderId="0" xfId="42" applyFont="1" applyBorder="1" applyAlignment="1" applyProtection="1">
      <alignment vertical="center"/>
      <protection/>
    </xf>
    <xf numFmtId="0" fontId="128" fillId="0" borderId="0" xfId="0" applyFont="1" applyBorder="1" applyAlignment="1" applyProtection="1">
      <alignment vertical="center"/>
      <protection/>
    </xf>
    <xf numFmtId="9" fontId="128" fillId="0" borderId="15" xfId="42" applyFont="1" applyBorder="1" applyAlignment="1" applyProtection="1">
      <alignment vertical="center" shrinkToFit="1"/>
      <protection/>
    </xf>
    <xf numFmtId="0" fontId="111" fillId="0" borderId="0" xfId="0" applyFont="1" applyAlignment="1" applyProtection="1">
      <alignment vertical="center" shrinkToFit="1"/>
      <protection/>
    </xf>
    <xf numFmtId="0" fontId="111" fillId="0" borderId="15" xfId="0" applyFont="1" applyBorder="1" applyAlignment="1" applyProtection="1">
      <alignment vertical="center" shrinkToFit="1"/>
      <protection/>
    </xf>
    <xf numFmtId="9" fontId="111" fillId="0" borderId="0" xfId="42" applyFont="1" applyAlignment="1" applyProtection="1">
      <alignment vertical="center" shrinkToFit="1"/>
      <protection/>
    </xf>
    <xf numFmtId="176" fontId="129" fillId="0" borderId="0" xfId="0" applyNumberFormat="1" applyFont="1" applyFill="1" applyBorder="1" applyAlignment="1" applyProtection="1">
      <alignment horizontal="center"/>
      <protection/>
    </xf>
    <xf numFmtId="20" fontId="130" fillId="0" borderId="0" xfId="0" applyNumberFormat="1" applyFont="1" applyBorder="1" applyAlignment="1" applyProtection="1">
      <alignment wrapText="1"/>
      <protection/>
    </xf>
    <xf numFmtId="9" fontId="117" fillId="0" borderId="0" xfId="42" applyFont="1" applyAlignment="1" applyProtection="1">
      <alignment vertical="center"/>
      <protection/>
    </xf>
    <xf numFmtId="0" fontId="131" fillId="0" borderId="0" xfId="0" applyFont="1" applyFill="1" applyBorder="1" applyAlignment="1" applyProtection="1">
      <alignment horizontal="center" vertical="center" shrinkToFit="1"/>
      <protection/>
    </xf>
    <xf numFmtId="0" fontId="132" fillId="0" borderId="0" xfId="0" applyFont="1" applyFill="1" applyBorder="1" applyAlignment="1" applyProtection="1">
      <alignment horizontal="center" vertical="center" shrinkToFit="1"/>
      <protection/>
    </xf>
    <xf numFmtId="0" fontId="117" fillId="0" borderId="0" xfId="0" applyFont="1" applyAlignment="1" applyProtection="1">
      <alignment vertical="center"/>
      <protection/>
    </xf>
    <xf numFmtId="0" fontId="133" fillId="0" borderId="0" xfId="0" applyFont="1" applyFill="1" applyBorder="1" applyAlignment="1" applyProtection="1">
      <alignment vertical="center"/>
      <protection/>
    </xf>
    <xf numFmtId="0" fontId="111" fillId="0" borderId="0" xfId="0" applyFont="1" applyFill="1" applyBorder="1" applyAlignment="1" applyProtection="1">
      <alignment vertical="center"/>
      <protection/>
    </xf>
    <xf numFmtId="0" fontId="121" fillId="0" borderId="0" xfId="0" applyFont="1" applyFill="1" applyBorder="1" applyAlignment="1" applyProtection="1">
      <alignment vertical="center" wrapText="1"/>
      <protection/>
    </xf>
    <xf numFmtId="0" fontId="134" fillId="0" borderId="0" xfId="0" applyFont="1" applyFill="1" applyBorder="1" applyAlignment="1" applyProtection="1">
      <alignment horizontal="right" vertical="center" shrinkToFit="1"/>
      <protection/>
    </xf>
    <xf numFmtId="0" fontId="113" fillId="0" borderId="0" xfId="0" applyFont="1" applyBorder="1" applyAlignment="1" applyProtection="1">
      <alignment horizontal="right" vertical="center"/>
      <protection/>
    </xf>
    <xf numFmtId="0" fontId="135" fillId="0" borderId="0" xfId="0" applyFont="1" applyBorder="1" applyAlignment="1" applyProtection="1">
      <alignment horizontal="right" vertical="center"/>
      <protection/>
    </xf>
    <xf numFmtId="0" fontId="6" fillId="0" borderId="0" xfId="0" applyFont="1" applyBorder="1" applyAlignment="1" applyProtection="1">
      <alignment horizontal="right" vertical="top"/>
      <protection/>
    </xf>
    <xf numFmtId="0" fontId="111" fillId="0" borderId="0" xfId="0" applyFont="1" applyBorder="1" applyAlignment="1" applyProtection="1">
      <alignment horizontal="right" vertical="center"/>
      <protection/>
    </xf>
    <xf numFmtId="0" fontId="121" fillId="0" borderId="0" xfId="0" applyFont="1" applyFill="1" applyBorder="1" applyAlignment="1" applyProtection="1">
      <alignment horizontal="right" vertical="center" indent="1" shrinkToFit="1"/>
      <protection/>
    </xf>
    <xf numFmtId="182" fontId="120" fillId="0" borderId="0" xfId="0" applyNumberFormat="1" applyFont="1" applyFill="1" applyBorder="1" applyAlignment="1" applyProtection="1">
      <alignment horizontal="right"/>
      <protection/>
    </xf>
    <xf numFmtId="0" fontId="125" fillId="0" borderId="0" xfId="0" applyFont="1" applyFill="1" applyBorder="1" applyAlignment="1" applyProtection="1">
      <alignment horizontal="right" vertical="center" shrinkToFit="1"/>
      <protection/>
    </xf>
    <xf numFmtId="0" fontId="122" fillId="0" borderId="0" xfId="0" applyFont="1" applyFill="1" applyBorder="1" applyAlignment="1" applyProtection="1">
      <alignment horizontal="right" vertical="top" wrapText="1"/>
      <protection/>
    </xf>
    <xf numFmtId="0" fontId="13" fillId="0" borderId="0" xfId="0" applyFont="1" applyFill="1" applyBorder="1" applyAlignment="1" applyProtection="1">
      <alignment horizontal="right" vertical="center" shrinkToFit="1"/>
      <protection/>
    </xf>
    <xf numFmtId="0" fontId="11"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top" wrapText="1"/>
      <protection/>
    </xf>
    <xf numFmtId="20" fontId="136" fillId="0" borderId="0" xfId="0" applyNumberFormat="1" applyFont="1" applyBorder="1" applyAlignment="1" applyProtection="1">
      <alignment horizontal="right" wrapText="1"/>
      <protection/>
    </xf>
    <xf numFmtId="0" fontId="122" fillId="0" borderId="0" xfId="0" applyFont="1" applyBorder="1" applyAlignment="1" applyProtection="1">
      <alignment horizontal="right" vertical="center" wrapText="1"/>
      <protection/>
    </xf>
    <xf numFmtId="0" fontId="122" fillId="0" borderId="0" xfId="0" applyFont="1" applyFill="1" applyBorder="1" applyAlignment="1" applyProtection="1">
      <alignment horizontal="right" vertical="center" wrapText="1"/>
      <protection/>
    </xf>
    <xf numFmtId="0" fontId="126" fillId="0" borderId="0" xfId="0" applyFont="1" applyFill="1" applyBorder="1" applyAlignment="1" applyProtection="1">
      <alignment horizontal="right" vertical="center" wrapText="1"/>
      <protection/>
    </xf>
    <xf numFmtId="0" fontId="113" fillId="0" borderId="0" xfId="0" applyFont="1" applyFill="1" applyBorder="1" applyAlignment="1" applyProtection="1">
      <alignment horizontal="right" vertical="center" wrapText="1" shrinkToFit="1"/>
      <protection/>
    </xf>
    <xf numFmtId="0" fontId="113" fillId="0" borderId="0" xfId="0" applyFont="1" applyFill="1" applyBorder="1" applyAlignment="1" applyProtection="1">
      <alignment horizontal="right" vertical="center" shrinkToFit="1"/>
      <protection/>
    </xf>
    <xf numFmtId="0" fontId="121" fillId="0" borderId="0" xfId="0" applyFont="1" applyFill="1" applyBorder="1" applyAlignment="1" applyProtection="1">
      <alignment horizontal="right" vertical="center" shrinkToFit="1"/>
      <protection/>
    </xf>
    <xf numFmtId="0" fontId="135" fillId="0" borderId="0" xfId="0" applyFont="1" applyBorder="1" applyAlignment="1" applyProtection="1">
      <alignment horizontal="center" vertical="center"/>
      <protection/>
    </xf>
    <xf numFmtId="0" fontId="117" fillId="0" borderId="0" xfId="0" applyFont="1" applyBorder="1" applyAlignment="1" applyProtection="1">
      <alignment vertical="center"/>
      <protection/>
    </xf>
    <xf numFmtId="190" fontId="125" fillId="0" borderId="0" xfId="0" applyNumberFormat="1" applyFont="1" applyFill="1" applyBorder="1" applyAlignment="1" applyProtection="1">
      <alignment horizontal="right" wrapText="1"/>
      <protection/>
    </xf>
    <xf numFmtId="0" fontId="113" fillId="0" borderId="0" xfId="0" applyFont="1" applyFill="1" applyBorder="1" applyAlignment="1" applyProtection="1">
      <alignment horizontal="right" vertical="center" wrapText="1"/>
      <protection/>
    </xf>
    <xf numFmtId="0" fontId="7" fillId="0" borderId="0" xfId="0" applyFont="1" applyFill="1" applyBorder="1" applyAlignment="1" applyProtection="1">
      <alignment horizontal="right" vertical="center"/>
      <protection/>
    </xf>
    <xf numFmtId="9" fontId="128" fillId="0" borderId="11" xfId="42" applyFont="1" applyFill="1" applyBorder="1" applyAlignment="1" applyProtection="1">
      <alignment vertical="center" shrinkToFit="1"/>
      <protection/>
    </xf>
    <xf numFmtId="9" fontId="128" fillId="0" borderId="0" xfId="42" applyFont="1" applyFill="1" applyBorder="1" applyAlignment="1" applyProtection="1">
      <alignment vertical="center" shrinkToFit="1"/>
      <protection/>
    </xf>
    <xf numFmtId="0" fontId="111" fillId="0" borderId="0" xfId="0" applyFont="1" applyFill="1" applyBorder="1" applyAlignment="1" applyProtection="1">
      <alignment vertical="center" shrinkToFit="1"/>
      <protection/>
    </xf>
    <xf numFmtId="0" fontId="128" fillId="0" borderId="0" xfId="0" applyFont="1" applyFill="1" applyBorder="1" applyAlignment="1" applyProtection="1">
      <alignment vertical="center"/>
      <protection/>
    </xf>
    <xf numFmtId="9" fontId="128" fillId="0" borderId="0" xfId="42" applyFont="1" applyFill="1" applyBorder="1" applyAlignment="1" applyProtection="1">
      <alignment vertical="center"/>
      <protection/>
    </xf>
    <xf numFmtId="0" fontId="111" fillId="0" borderId="0" xfId="0" applyFont="1" applyFill="1" applyAlignment="1" applyProtection="1">
      <alignment vertical="center" shrinkToFit="1"/>
      <protection/>
    </xf>
    <xf numFmtId="0" fontId="113" fillId="0" borderId="0" xfId="0" applyFont="1" applyFill="1" applyBorder="1" applyAlignment="1" applyProtection="1">
      <alignment horizontal="center" vertical="center"/>
      <protection/>
    </xf>
    <xf numFmtId="0" fontId="137" fillId="0" borderId="0" xfId="0" applyFont="1" applyAlignment="1" applyProtection="1">
      <alignment vertical="center"/>
      <protection/>
    </xf>
    <xf numFmtId="209" fontId="138" fillId="33" borderId="16" xfId="0" applyNumberFormat="1" applyFont="1" applyFill="1" applyBorder="1" applyAlignment="1" applyProtection="1">
      <alignment horizontal="left" vertical="center" wrapText="1" shrinkToFit="1"/>
      <protection locked="0"/>
    </xf>
    <xf numFmtId="0" fontId="126" fillId="0" borderId="15" xfId="0" applyFont="1" applyBorder="1" applyAlignment="1" applyProtection="1">
      <alignment horizontal="center" vertical="center" wrapText="1"/>
      <protection/>
    </xf>
    <xf numFmtId="0" fontId="123" fillId="0" borderId="17" xfId="0" applyFont="1" applyFill="1" applyBorder="1" applyAlignment="1" applyProtection="1">
      <alignment horizontal="center" vertical="center" wrapText="1"/>
      <protection/>
    </xf>
    <xf numFmtId="209" fontId="138" fillId="33" borderId="16" xfId="0" applyNumberFormat="1" applyFont="1" applyFill="1" applyBorder="1" applyAlignment="1" applyProtection="1">
      <alignment horizontal="left" vertical="center" wrapText="1"/>
      <protection locked="0"/>
    </xf>
    <xf numFmtId="0" fontId="111" fillId="0" borderId="15" xfId="0" applyFont="1" applyBorder="1" applyAlignment="1" applyProtection="1">
      <alignment vertical="center"/>
      <protection/>
    </xf>
    <xf numFmtId="0" fontId="126" fillId="0" borderId="18" xfId="0" applyFont="1" applyBorder="1" applyAlignment="1" applyProtection="1">
      <alignment horizontal="center" vertical="center" wrapText="1"/>
      <protection/>
    </xf>
    <xf numFmtId="182" fontId="139" fillId="0" borderId="0" xfId="0" applyNumberFormat="1" applyFont="1" applyFill="1" applyBorder="1" applyAlignment="1" applyProtection="1">
      <alignment horizontal="center" vertical="center"/>
      <protection/>
    </xf>
    <xf numFmtId="182" fontId="140" fillId="0" borderId="0" xfId="0" applyNumberFormat="1" applyFont="1" applyFill="1" applyBorder="1" applyAlignment="1" applyProtection="1">
      <alignment horizontal="center" vertical="center"/>
      <protection/>
    </xf>
    <xf numFmtId="0" fontId="129" fillId="0" borderId="0" xfId="0" applyFont="1" applyAlignment="1" applyProtection="1">
      <alignment horizontal="center" vertical="center"/>
      <protection/>
    </xf>
    <xf numFmtId="0" fontId="117" fillId="0" borderId="0" xfId="0" applyFont="1" applyAlignment="1" applyProtection="1">
      <alignment horizontal="center" vertical="center"/>
      <protection/>
    </xf>
    <xf numFmtId="0" fontId="16" fillId="0" borderId="0" xfId="0" applyFont="1" applyFill="1" applyBorder="1" applyAlignment="1" applyProtection="1">
      <alignment horizontal="right" vertical="center" shrinkToFit="1"/>
      <protection/>
    </xf>
    <xf numFmtId="0" fontId="123" fillId="0" borderId="12"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protection/>
    </xf>
    <xf numFmtId="0" fontId="123" fillId="0" borderId="19" xfId="0" applyFont="1" applyFill="1" applyBorder="1" applyAlignment="1" applyProtection="1">
      <alignment horizontal="center" vertical="center"/>
      <protection/>
    </xf>
    <xf numFmtId="0" fontId="123" fillId="0" borderId="14" xfId="0" applyFont="1" applyFill="1" applyBorder="1" applyAlignment="1" applyProtection="1">
      <alignment horizontal="center" vertical="center"/>
      <protection/>
    </xf>
    <xf numFmtId="0" fontId="123" fillId="0" borderId="20" xfId="0" applyFont="1" applyFill="1" applyBorder="1" applyAlignment="1" applyProtection="1">
      <alignment horizontal="center" vertical="center"/>
      <protection/>
    </xf>
    <xf numFmtId="209" fontId="138" fillId="33" borderId="21" xfId="0" applyNumberFormat="1" applyFont="1" applyFill="1" applyBorder="1" applyAlignment="1" applyProtection="1">
      <alignment horizontal="left" vertical="center" shrinkToFit="1"/>
      <protection locked="0"/>
    </xf>
    <xf numFmtId="0" fontId="141" fillId="0" borderId="0" xfId="0" applyFont="1" applyFill="1" applyBorder="1" applyAlignment="1" applyProtection="1">
      <alignment horizontal="right" vertical="center" wrapText="1"/>
      <protection/>
    </xf>
    <xf numFmtId="0" fontId="6" fillId="0" borderId="0" xfId="0" applyFont="1" applyBorder="1" applyAlignment="1" applyProtection="1">
      <alignment horizontal="center" vertical="center"/>
      <protection/>
    </xf>
    <xf numFmtId="0" fontId="142" fillId="0" borderId="0" xfId="0" applyFont="1" applyFill="1" applyBorder="1" applyAlignment="1" applyProtection="1">
      <alignment horizontal="right" vertical="center" wrapText="1"/>
      <protection/>
    </xf>
    <xf numFmtId="209" fontId="142" fillId="0" borderId="0" xfId="0" applyNumberFormat="1" applyFont="1" applyFill="1" applyBorder="1" applyAlignment="1" applyProtection="1">
      <alignment horizontal="right" vertical="center" wrapText="1"/>
      <protection/>
    </xf>
    <xf numFmtId="0" fontId="7" fillId="0" borderId="0" xfId="0" applyFont="1" applyFill="1" applyBorder="1" applyAlignment="1" applyProtection="1">
      <alignment horizontal="left" wrapText="1"/>
      <protection/>
    </xf>
    <xf numFmtId="0" fontId="122" fillId="0" borderId="0" xfId="0" applyFont="1" applyFill="1" applyBorder="1" applyAlignment="1" applyProtection="1">
      <alignment horizontal="left" wrapText="1"/>
      <protection/>
    </xf>
    <xf numFmtId="0" fontId="125" fillId="0" borderId="14" xfId="0" applyFont="1" applyFill="1" applyBorder="1" applyAlignment="1" applyProtection="1">
      <alignment horizontal="center" vertical="center" shrinkToFit="1"/>
      <protection/>
    </xf>
    <xf numFmtId="0" fontId="121" fillId="0" borderId="15" xfId="0" applyFont="1" applyFill="1" applyBorder="1" applyAlignment="1" applyProtection="1">
      <alignment horizontal="center" vertical="center" shrinkToFit="1"/>
      <protection/>
    </xf>
    <xf numFmtId="220" fontId="122" fillId="0" borderId="0" xfId="0" applyNumberFormat="1" applyFont="1" applyFill="1" applyBorder="1" applyAlignment="1" applyProtection="1">
      <alignment horizontal="left" vertical="top" wrapText="1"/>
      <protection/>
    </xf>
    <xf numFmtId="216" fontId="111" fillId="0" borderId="0" xfId="0" applyNumberFormat="1" applyFont="1" applyAlignment="1" applyProtection="1">
      <alignment vertical="center"/>
      <protection/>
    </xf>
    <xf numFmtId="216" fontId="111" fillId="0" borderId="0" xfId="0" applyNumberFormat="1" applyFont="1" applyAlignment="1" applyProtection="1">
      <alignment vertical="center" shrinkToFit="1"/>
      <protection/>
    </xf>
    <xf numFmtId="190" fontId="138" fillId="33" borderId="15" xfId="0" applyNumberFormat="1" applyFont="1" applyFill="1" applyBorder="1" applyAlignment="1" applyProtection="1">
      <alignment horizontal="right" vertical="center" wrapText="1" shrinkToFit="1"/>
      <protection locked="0"/>
    </xf>
    <xf numFmtId="0" fontId="143" fillId="0" borderId="12" xfId="0" applyNumberFormat="1"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shrinkToFit="1"/>
      <protection/>
    </xf>
    <xf numFmtId="0" fontId="7" fillId="0" borderId="0" xfId="0" applyFont="1" applyFill="1" applyBorder="1" applyAlignment="1" applyProtection="1">
      <alignment horizontal="left" vertical="center" wrapText="1"/>
      <protection/>
    </xf>
    <xf numFmtId="0" fontId="144" fillId="0" borderId="0" xfId="0" applyFont="1" applyAlignment="1" applyProtection="1">
      <alignment vertical="center"/>
      <protection/>
    </xf>
    <xf numFmtId="0" fontId="144" fillId="0" borderId="0" xfId="0" applyFont="1" applyBorder="1" applyAlignment="1" applyProtection="1">
      <alignment horizontal="left" vertical="center"/>
      <protection/>
    </xf>
    <xf numFmtId="209" fontId="125" fillId="33" borderId="16" xfId="0" applyNumberFormat="1" applyFont="1" applyFill="1" applyBorder="1" applyAlignment="1" applyProtection="1">
      <alignment horizontal="left" vertical="center" wrapText="1"/>
      <protection locked="0"/>
    </xf>
    <xf numFmtId="209" fontId="125" fillId="33" borderId="21" xfId="0" applyNumberFormat="1"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xf>
    <xf numFmtId="217" fontId="16" fillId="0" borderId="0" xfId="0" applyNumberFormat="1" applyFont="1" applyFill="1" applyBorder="1" applyAlignment="1" applyProtection="1">
      <alignment horizontal="right" vertical="center" shrinkToFit="1"/>
      <protection/>
    </xf>
    <xf numFmtId="0" fontId="129" fillId="0" borderId="0" xfId="0" applyFont="1" applyFill="1" applyBorder="1" applyAlignment="1" applyProtection="1">
      <alignment horizontal="center" vertical="center"/>
      <protection/>
    </xf>
    <xf numFmtId="0" fontId="143"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shrinkToFit="1"/>
      <protection/>
    </xf>
    <xf numFmtId="209" fontId="125" fillId="33" borderId="16" xfId="0" applyNumberFormat="1" applyFont="1" applyFill="1" applyBorder="1" applyAlignment="1" applyProtection="1">
      <alignment horizontal="left" vertical="center" wrapText="1" shrinkToFit="1"/>
      <protection locked="0"/>
    </xf>
    <xf numFmtId="0" fontId="145" fillId="0" borderId="0" xfId="0" applyFont="1" applyAlignment="1" applyProtection="1">
      <alignment vertical="center"/>
      <protection/>
    </xf>
    <xf numFmtId="0" fontId="145" fillId="0" borderId="0" xfId="0" applyFont="1" applyBorder="1" applyAlignment="1" applyProtection="1">
      <alignment horizontal="left" vertical="center"/>
      <protection/>
    </xf>
    <xf numFmtId="0" fontId="123" fillId="0" borderId="10" xfId="0" applyFont="1" applyBorder="1" applyAlignment="1" applyProtection="1">
      <alignment horizontal="center" vertical="center" wrapText="1"/>
      <protection/>
    </xf>
    <xf numFmtId="0" fontId="123" fillId="0" borderId="21" xfId="0" applyFont="1" applyBorder="1" applyAlignment="1" applyProtection="1">
      <alignment horizontal="center" vertical="center" wrapText="1"/>
      <protection/>
    </xf>
    <xf numFmtId="0" fontId="11" fillId="0" borderId="0" xfId="0" applyFont="1" applyFill="1" applyBorder="1" applyAlignment="1" applyProtection="1">
      <alignment horizontal="center" wrapText="1"/>
      <protection/>
    </xf>
    <xf numFmtId="209" fontId="138" fillId="33" borderId="10" xfId="0" applyNumberFormat="1" applyFont="1" applyFill="1" applyBorder="1" applyAlignment="1" applyProtection="1">
      <alignment horizontal="left" vertical="center" wrapText="1" shrinkToFit="1"/>
      <protection locked="0"/>
    </xf>
    <xf numFmtId="9" fontId="1" fillId="0" borderId="0" xfId="42" applyFont="1" applyBorder="1" applyAlignment="1" applyProtection="1">
      <alignment vertical="center" wrapText="1"/>
      <protection/>
    </xf>
    <xf numFmtId="0" fontId="146" fillId="0" borderId="0" xfId="0" applyFont="1" applyAlignment="1" applyProtection="1">
      <alignment vertical="center"/>
      <protection/>
    </xf>
    <xf numFmtId="0" fontId="147" fillId="0" borderId="0" xfId="0" applyFont="1" applyAlignment="1" applyProtection="1">
      <alignment vertical="center"/>
      <protection/>
    </xf>
    <xf numFmtId="49" fontId="138" fillId="33" borderId="22" xfId="0" applyNumberFormat="1" applyFont="1" applyFill="1" applyBorder="1" applyAlignment="1" applyProtection="1">
      <alignment horizontal="left" vertical="center" wrapText="1" shrinkToFit="1"/>
      <protection locked="0"/>
    </xf>
    <xf numFmtId="209" fontId="138" fillId="33" borderId="10" xfId="0" applyNumberFormat="1" applyFont="1" applyFill="1" applyBorder="1" applyAlignment="1" applyProtection="1">
      <alignment horizontal="right" vertical="center" wrapText="1" shrinkToFit="1"/>
      <protection locked="0"/>
    </xf>
    <xf numFmtId="14" fontId="111" fillId="0" borderId="0" xfId="0" applyNumberFormat="1" applyFont="1" applyAlignment="1" applyProtection="1">
      <alignment vertical="center" shrinkToFit="1"/>
      <protection/>
    </xf>
    <xf numFmtId="182" fontId="148" fillId="0" borderId="0" xfId="0" applyNumberFormat="1" applyFont="1" applyFill="1" applyBorder="1" applyAlignment="1" applyProtection="1">
      <alignment horizontal="left"/>
      <protection/>
    </xf>
    <xf numFmtId="0" fontId="123" fillId="0" borderId="23" xfId="0" applyFont="1" applyBorder="1" applyAlignment="1" applyProtection="1">
      <alignment horizontal="center" vertical="center"/>
      <protection/>
    </xf>
    <xf numFmtId="0" fontId="126" fillId="0" borderId="24" xfId="0" applyFont="1" applyBorder="1" applyAlignment="1" applyProtection="1">
      <alignment horizontal="center" vertical="center" wrapText="1"/>
      <protection/>
    </xf>
    <xf numFmtId="0" fontId="126" fillId="0" borderId="23" xfId="0" applyFont="1" applyBorder="1" applyAlignment="1" applyProtection="1">
      <alignment horizontal="center" vertical="center" wrapText="1"/>
      <protection/>
    </xf>
    <xf numFmtId="0" fontId="111" fillId="0" borderId="15" xfId="0" applyFont="1" applyBorder="1" applyAlignment="1" applyProtection="1">
      <alignment horizontal="left" vertical="center"/>
      <protection/>
    </xf>
    <xf numFmtId="9" fontId="128" fillId="0" borderId="15" xfId="42" applyFont="1" applyBorder="1" applyAlignment="1" applyProtection="1">
      <alignment horizontal="left" vertical="center" shrinkToFit="1"/>
      <protection/>
    </xf>
    <xf numFmtId="0" fontId="111" fillId="0" borderId="0" xfId="0" applyFont="1" applyFill="1" applyAlignment="1" applyProtection="1">
      <alignment horizontal="left" vertical="center"/>
      <protection/>
    </xf>
    <xf numFmtId="0" fontId="7" fillId="0" borderId="0" xfId="0" applyFont="1" applyFill="1" applyBorder="1" applyAlignment="1" applyProtection="1">
      <alignment horizontal="left" vertical="center"/>
      <protection/>
    </xf>
    <xf numFmtId="0" fontId="135" fillId="0" borderId="0" xfId="0" applyFont="1" applyBorder="1" applyAlignment="1" applyProtection="1">
      <alignment horizontal="left" vertical="center"/>
      <protection/>
    </xf>
    <xf numFmtId="0" fontId="6" fillId="0" borderId="0" xfId="0" applyFont="1" applyBorder="1" applyAlignment="1" applyProtection="1">
      <alignment horizontal="left" vertical="top"/>
      <protection/>
    </xf>
    <xf numFmtId="0" fontId="111" fillId="0" borderId="0" xfId="0" applyFont="1" applyAlignment="1" applyProtection="1">
      <alignment horizontal="left" vertical="center" shrinkToFit="1"/>
      <protection/>
    </xf>
    <xf numFmtId="182" fontId="120" fillId="0" borderId="0" xfId="0" applyNumberFormat="1" applyFont="1" applyBorder="1" applyAlignment="1" applyProtection="1">
      <alignment horizontal="left"/>
      <protection/>
    </xf>
    <xf numFmtId="0" fontId="122" fillId="0" borderId="0" xfId="0" applyFont="1" applyBorder="1" applyAlignment="1" applyProtection="1">
      <alignment horizontal="left" vertical="center" wrapText="1"/>
      <protection/>
    </xf>
    <xf numFmtId="0" fontId="122" fillId="0" borderId="0" xfId="0" applyFont="1" applyFill="1" applyBorder="1" applyAlignment="1" applyProtection="1">
      <alignment horizontal="left" vertical="center" wrapText="1"/>
      <protection/>
    </xf>
    <xf numFmtId="182" fontId="120" fillId="0" borderId="0" xfId="0" applyNumberFormat="1" applyFont="1" applyFill="1" applyBorder="1" applyAlignment="1" applyProtection="1">
      <alignment horizontal="left"/>
      <protection/>
    </xf>
    <xf numFmtId="0" fontId="111" fillId="0" borderId="15" xfId="0" applyFont="1" applyBorder="1" applyAlignment="1" applyProtection="1">
      <alignment horizontal="left" vertical="center" shrinkToFit="1"/>
      <protection/>
    </xf>
    <xf numFmtId="0" fontId="126" fillId="0" borderId="0" xfId="0" applyFont="1" applyFill="1" applyBorder="1" applyAlignment="1" applyProtection="1">
      <alignment horizontal="left" vertical="center" wrapText="1"/>
      <protection/>
    </xf>
    <xf numFmtId="0" fontId="113" fillId="0" borderId="0" xfId="0" applyFont="1" applyFill="1" applyBorder="1" applyAlignment="1" applyProtection="1">
      <alignment horizontal="left" vertical="center" wrapText="1"/>
      <protection/>
    </xf>
    <xf numFmtId="0" fontId="113" fillId="0" borderId="0" xfId="0" applyFont="1" applyFill="1" applyBorder="1" applyAlignment="1" applyProtection="1">
      <alignment horizontal="left" vertical="center" wrapText="1" shrinkToFit="1"/>
      <protection/>
    </xf>
    <xf numFmtId="0" fontId="113" fillId="0" borderId="0" xfId="0" applyFont="1" applyFill="1" applyBorder="1" applyAlignment="1" applyProtection="1">
      <alignment horizontal="left" vertical="center" shrinkToFit="1"/>
      <protection/>
    </xf>
    <xf numFmtId="0" fontId="121" fillId="0" borderId="0" xfId="0" applyFont="1" applyFill="1" applyBorder="1" applyAlignment="1" applyProtection="1">
      <alignment horizontal="left" vertical="center" shrinkToFit="1"/>
      <protection/>
    </xf>
    <xf numFmtId="0" fontId="125" fillId="0" borderId="0" xfId="0" applyFont="1" applyFill="1" applyBorder="1" applyAlignment="1" applyProtection="1">
      <alignment horizontal="left" vertical="center" shrinkToFit="1"/>
      <protection/>
    </xf>
    <xf numFmtId="0" fontId="111" fillId="0" borderId="0" xfId="0" applyFont="1" applyFill="1" applyBorder="1" applyAlignment="1" applyProtection="1">
      <alignment horizontal="left" vertical="center"/>
      <protection/>
    </xf>
    <xf numFmtId="0" fontId="122" fillId="0" borderId="0" xfId="0" applyFont="1" applyFill="1" applyBorder="1" applyAlignment="1" applyProtection="1">
      <alignment horizontal="left" vertical="top" wrapText="1"/>
      <protection/>
    </xf>
    <xf numFmtId="0" fontId="134" fillId="0" borderId="0" xfId="0" applyFont="1" applyFill="1" applyBorder="1" applyAlignment="1" applyProtection="1">
      <alignment horizontal="left" vertical="center" shrinkToFit="1"/>
      <protection/>
    </xf>
    <xf numFmtId="216" fontId="111" fillId="0" borderId="0" xfId="0" applyNumberFormat="1" applyFont="1" applyAlignment="1" applyProtection="1">
      <alignment horizontal="left" vertical="center"/>
      <protection/>
    </xf>
    <xf numFmtId="216" fontId="111" fillId="0" borderId="0" xfId="0" applyNumberFormat="1" applyFont="1" applyAlignment="1" applyProtection="1">
      <alignment horizontal="left" vertical="center" shrinkToFit="1"/>
      <protection/>
    </xf>
    <xf numFmtId="0" fontId="137" fillId="0" borderId="0" xfId="0" applyFont="1" applyAlignment="1" applyProtection="1">
      <alignment horizontal="left" vertical="center"/>
      <protection/>
    </xf>
    <xf numFmtId="0" fontId="117" fillId="0" borderId="0" xfId="0" applyFont="1" applyAlignment="1" applyProtection="1">
      <alignment horizontal="left" vertical="center"/>
      <protection/>
    </xf>
    <xf numFmtId="176" fontId="129"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left" vertical="center" wrapText="1"/>
      <protection/>
    </xf>
    <xf numFmtId="0" fontId="141"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top" wrapText="1"/>
      <protection/>
    </xf>
    <xf numFmtId="0" fontId="13" fillId="0" borderId="0" xfId="0" applyFont="1" applyFill="1" applyBorder="1" applyAlignment="1" applyProtection="1">
      <alignment horizontal="left" vertical="center" shrinkToFit="1"/>
      <protection/>
    </xf>
    <xf numFmtId="20" fontId="130" fillId="0" borderId="0" xfId="0" applyNumberFormat="1" applyFont="1" applyBorder="1" applyAlignment="1" applyProtection="1">
      <alignment horizontal="left" wrapText="1"/>
      <protection/>
    </xf>
    <xf numFmtId="9" fontId="117" fillId="0" borderId="0" xfId="42" applyFont="1" applyAlignment="1" applyProtection="1">
      <alignment horizontal="left" vertical="center"/>
      <protection/>
    </xf>
    <xf numFmtId="9" fontId="111" fillId="0" borderId="0" xfId="42" applyFont="1" applyAlignment="1" applyProtection="1">
      <alignment horizontal="left" vertical="center"/>
      <protection/>
    </xf>
    <xf numFmtId="9" fontId="111" fillId="0" borderId="0" xfId="42" applyFont="1" applyAlignment="1" applyProtection="1">
      <alignment horizontal="left" vertical="center" shrinkToFit="1"/>
      <protection/>
    </xf>
    <xf numFmtId="190" fontId="125" fillId="0" borderId="0" xfId="0" applyNumberFormat="1" applyFont="1" applyFill="1" applyBorder="1" applyAlignment="1" applyProtection="1">
      <alignment horizontal="left" wrapText="1"/>
      <protection/>
    </xf>
    <xf numFmtId="20" fontId="136" fillId="0" borderId="0" xfId="0" applyNumberFormat="1" applyFont="1" applyBorder="1" applyAlignment="1" applyProtection="1">
      <alignment horizontal="left" wrapText="1"/>
      <protection/>
    </xf>
    <xf numFmtId="0" fontId="131" fillId="0" borderId="0" xfId="0" applyFont="1" applyFill="1" applyBorder="1" applyAlignment="1" applyProtection="1">
      <alignment horizontal="left" vertical="center" shrinkToFit="1"/>
      <protection/>
    </xf>
    <xf numFmtId="0" fontId="123" fillId="0" borderId="0" xfId="0" applyFont="1" applyFill="1" applyBorder="1" applyAlignment="1" applyProtection="1">
      <alignment horizontal="left" vertical="center" shrinkToFit="1"/>
      <protection/>
    </xf>
    <xf numFmtId="0" fontId="132" fillId="0" borderId="0" xfId="0" applyFont="1" applyFill="1" applyBorder="1" applyAlignment="1" applyProtection="1">
      <alignment horizontal="left" vertical="center" shrinkToFit="1"/>
      <protection/>
    </xf>
    <xf numFmtId="0" fontId="111" fillId="0" borderId="0" xfId="0" applyFont="1" applyFill="1" applyAlignment="1" applyProtection="1">
      <alignment horizontal="left" vertical="center" shrinkToFit="1"/>
      <protection/>
    </xf>
    <xf numFmtId="9" fontId="128" fillId="0" borderId="11" xfId="42" applyFont="1" applyFill="1" applyBorder="1" applyAlignment="1" applyProtection="1">
      <alignment horizontal="left" vertical="center" shrinkToFit="1"/>
      <protection/>
    </xf>
    <xf numFmtId="9" fontId="128" fillId="0" borderId="0" xfId="42" applyFont="1" applyFill="1" applyBorder="1" applyAlignment="1" applyProtection="1">
      <alignment horizontal="left" vertical="center" shrinkToFit="1"/>
      <protection/>
    </xf>
    <xf numFmtId="0" fontId="111" fillId="0" borderId="0" xfId="0" applyFont="1" applyFill="1" applyBorder="1" applyAlignment="1" applyProtection="1">
      <alignment horizontal="left" vertical="center" shrinkToFit="1"/>
      <protection/>
    </xf>
    <xf numFmtId="0" fontId="128" fillId="0" borderId="0" xfId="0" applyFont="1" applyFill="1" applyBorder="1" applyAlignment="1" applyProtection="1">
      <alignment horizontal="left" vertical="center"/>
      <protection/>
    </xf>
    <xf numFmtId="9" fontId="128" fillId="0" borderId="0" xfId="42" applyFont="1" applyFill="1" applyBorder="1" applyAlignment="1" applyProtection="1">
      <alignment horizontal="left" vertical="center"/>
      <protection/>
    </xf>
    <xf numFmtId="0" fontId="113" fillId="0" borderId="0" xfId="0" applyFont="1" applyFill="1" applyBorder="1" applyAlignment="1" applyProtection="1">
      <alignment horizontal="left" vertical="center"/>
      <protection/>
    </xf>
    <xf numFmtId="0" fontId="128" fillId="0" borderId="0" xfId="0" applyFont="1" applyBorder="1" applyAlignment="1" applyProtection="1">
      <alignment horizontal="left" vertical="center"/>
      <protection/>
    </xf>
    <xf numFmtId="9" fontId="128" fillId="0" borderId="0" xfId="42" applyFont="1" applyBorder="1" applyAlignment="1" applyProtection="1">
      <alignment horizontal="left" vertical="center"/>
      <protection/>
    </xf>
    <xf numFmtId="0" fontId="117" fillId="0" borderId="0" xfId="0" applyFont="1" applyBorder="1" applyAlignment="1" applyProtection="1">
      <alignment horizontal="left" vertical="center"/>
      <protection/>
    </xf>
    <xf numFmtId="0" fontId="123" fillId="0" borderId="18" xfId="0" applyFont="1" applyBorder="1" applyAlignment="1" applyProtection="1">
      <alignment horizontal="center" vertical="center" wrapText="1"/>
      <protection/>
    </xf>
    <xf numFmtId="0" fontId="123" fillId="0" borderId="25" xfId="0" applyFont="1" applyBorder="1" applyAlignment="1" applyProtection="1">
      <alignment horizontal="center" vertical="center" wrapText="1"/>
      <protection/>
    </xf>
    <xf numFmtId="0" fontId="123" fillId="0" borderId="16" xfId="0" applyFont="1" applyBorder="1" applyAlignment="1" applyProtection="1">
      <alignment horizontal="center" vertical="center" wrapText="1"/>
      <protection/>
    </xf>
    <xf numFmtId="0" fontId="16" fillId="34" borderId="23" xfId="0" applyFont="1" applyFill="1" applyBorder="1" applyAlignment="1" applyProtection="1">
      <alignment horizontal="right" vertical="center" shrinkToFit="1"/>
      <protection/>
    </xf>
    <xf numFmtId="217" fontId="16" fillId="34" borderId="23" xfId="0" applyNumberFormat="1" applyFont="1" applyFill="1" applyBorder="1" applyAlignment="1" applyProtection="1">
      <alignment horizontal="right" vertical="center" shrinkToFit="1"/>
      <protection/>
    </xf>
    <xf numFmtId="209" fontId="16" fillId="34" borderId="26" xfId="0" applyNumberFormat="1" applyFont="1" applyFill="1" applyBorder="1" applyAlignment="1" applyProtection="1">
      <alignment horizontal="right" vertical="center" shrinkToFit="1"/>
      <protection/>
    </xf>
    <xf numFmtId="0" fontId="16" fillId="34" borderId="26" xfId="0" applyFont="1" applyFill="1" applyBorder="1" applyAlignment="1" applyProtection="1">
      <alignment horizontal="right" vertical="center" shrinkToFit="1"/>
      <protection/>
    </xf>
    <xf numFmtId="217" fontId="16" fillId="34" borderId="26" xfId="0" applyNumberFormat="1" applyFont="1" applyFill="1" applyBorder="1" applyAlignment="1" applyProtection="1">
      <alignment horizontal="right" vertical="center" shrinkToFit="1"/>
      <protection/>
    </xf>
    <xf numFmtId="0" fontId="16" fillId="34" borderId="27" xfId="0" applyFont="1" applyFill="1" applyBorder="1" applyAlignment="1" applyProtection="1">
      <alignment horizontal="right" vertical="center" shrinkToFit="1"/>
      <protection/>
    </xf>
    <xf numFmtId="217" fontId="16" fillId="34" borderId="28" xfId="0" applyNumberFormat="1" applyFont="1" applyFill="1" applyBorder="1" applyAlignment="1" applyProtection="1">
      <alignment horizontal="right" vertical="center" shrinkToFit="1"/>
      <protection/>
    </xf>
    <xf numFmtId="0" fontId="16" fillId="34" borderId="29" xfId="0" applyFont="1" applyFill="1" applyBorder="1" applyAlignment="1" applyProtection="1">
      <alignment horizontal="right" vertical="center" shrinkToFit="1"/>
      <protection/>
    </xf>
    <xf numFmtId="217" fontId="16" fillId="34" borderId="30" xfId="0" applyNumberFormat="1" applyFont="1" applyFill="1" applyBorder="1" applyAlignment="1" applyProtection="1">
      <alignment horizontal="right" vertical="center" shrinkToFit="1"/>
      <protection/>
    </xf>
    <xf numFmtId="0" fontId="18" fillId="0" borderId="14" xfId="0" applyFont="1" applyFill="1" applyBorder="1" applyAlignment="1" applyProtection="1">
      <alignment horizontal="right" vertical="center" shrinkToFit="1"/>
      <protection/>
    </xf>
    <xf numFmtId="0" fontId="149" fillId="0" borderId="14" xfId="0" applyFont="1" applyFill="1" applyBorder="1" applyAlignment="1" applyProtection="1">
      <alignment horizontal="right" vertical="center" shrinkToFit="1"/>
      <protection/>
    </xf>
    <xf numFmtId="0" fontId="18" fillId="0" borderId="14" xfId="0" applyFont="1" applyFill="1" applyBorder="1" applyAlignment="1" applyProtection="1">
      <alignment horizontal="left" vertical="center" shrinkToFit="1"/>
      <protection/>
    </xf>
    <xf numFmtId="49" fontId="121" fillId="33" borderId="10" xfId="0" applyNumberFormat="1" applyFont="1" applyFill="1" applyBorder="1" applyAlignment="1" applyProtection="1">
      <alignment horizontal="center" vertical="center" shrinkToFit="1"/>
      <protection locked="0"/>
    </xf>
    <xf numFmtId="0" fontId="113" fillId="0" borderId="31" xfId="0" applyFont="1" applyFill="1" applyBorder="1" applyAlignment="1" applyProtection="1">
      <alignment horizontal="left" vertical="center"/>
      <protection/>
    </xf>
    <xf numFmtId="0" fontId="113" fillId="33" borderId="31" xfId="0" applyFont="1" applyFill="1" applyBorder="1" applyAlignment="1" applyProtection="1">
      <alignment horizontal="center" vertical="center"/>
      <protection locked="0"/>
    </xf>
    <xf numFmtId="0" fontId="123" fillId="0" borderId="25" xfId="0" applyFont="1" applyBorder="1" applyAlignment="1" applyProtection="1">
      <alignment horizontal="center" vertical="center"/>
      <protection/>
    </xf>
    <xf numFmtId="0" fontId="123" fillId="0" borderId="11" xfId="0" applyFont="1" applyFill="1" applyBorder="1" applyAlignment="1" applyProtection="1">
      <alignment horizontal="center" vertical="center" wrapText="1"/>
      <protection/>
    </xf>
    <xf numFmtId="0" fontId="113" fillId="0" borderId="32" xfId="0" applyFont="1" applyBorder="1" applyAlignment="1" applyProtection="1">
      <alignment vertical="center" wrapText="1"/>
      <protection/>
    </xf>
    <xf numFmtId="0" fontId="111" fillId="0" borderId="12" xfId="0" applyFont="1" applyFill="1" applyBorder="1" applyAlignment="1" applyProtection="1">
      <alignment vertical="center"/>
      <protection/>
    </xf>
    <xf numFmtId="0" fontId="113" fillId="0" borderId="11" xfId="0" applyFont="1" applyBorder="1" applyAlignment="1" applyProtection="1">
      <alignment horizontal="center" vertical="center" wrapText="1"/>
      <protection/>
    </xf>
    <xf numFmtId="0" fontId="145" fillId="0" borderId="0" xfId="0" applyFont="1" applyFill="1" applyAlignment="1" applyProtection="1">
      <alignment vertical="center"/>
      <protection/>
    </xf>
    <xf numFmtId="0" fontId="145" fillId="0" borderId="0" xfId="0" applyFont="1" applyFill="1" applyBorder="1" applyAlignment="1" applyProtection="1">
      <alignment horizontal="left" vertical="center"/>
      <protection/>
    </xf>
    <xf numFmtId="0" fontId="147" fillId="0" borderId="0" xfId="0" applyFont="1" applyAlignment="1" applyProtection="1">
      <alignment vertical="top"/>
      <protection/>
    </xf>
    <xf numFmtId="0" fontId="116" fillId="0" borderId="0" xfId="0" applyFont="1" applyAlignment="1" applyProtection="1">
      <alignment/>
      <protection/>
    </xf>
    <xf numFmtId="0" fontId="123" fillId="0" borderId="0" xfId="0" applyFont="1" applyBorder="1" applyAlignment="1" applyProtection="1">
      <alignment horizontal="center"/>
      <protection/>
    </xf>
    <xf numFmtId="0" fontId="150" fillId="0" borderId="0" xfId="0" applyFont="1" applyBorder="1" applyAlignment="1" applyProtection="1">
      <alignment horizontal="left"/>
      <protection/>
    </xf>
    <xf numFmtId="0" fontId="111" fillId="0" borderId="0" xfId="0" applyFont="1" applyAlignment="1" applyProtection="1">
      <alignment/>
      <protection/>
    </xf>
    <xf numFmtId="0" fontId="151" fillId="0" borderId="0" xfId="0" applyFont="1" applyBorder="1" applyAlignment="1" applyProtection="1">
      <alignment horizontal="right" vertical="center" shrinkToFit="1"/>
      <protection/>
    </xf>
    <xf numFmtId="0" fontId="113" fillId="0" borderId="15" xfId="0" applyFont="1" applyFill="1" applyBorder="1" applyAlignment="1" applyProtection="1">
      <alignment horizontal="center" vertical="center" shrinkToFit="1"/>
      <protection/>
    </xf>
    <xf numFmtId="20" fontId="136" fillId="0" borderId="0" xfId="0" applyNumberFormat="1" applyFont="1" applyBorder="1" applyAlignment="1" applyProtection="1">
      <alignment wrapText="1"/>
      <protection/>
    </xf>
    <xf numFmtId="0" fontId="123" fillId="0" borderId="15" xfId="0" applyFont="1" applyBorder="1" applyAlignment="1" applyProtection="1">
      <alignment horizontal="center" vertical="center"/>
      <protection/>
    </xf>
    <xf numFmtId="0" fontId="126" fillId="0" borderId="0" xfId="0" applyFont="1" applyFill="1" applyBorder="1" applyAlignment="1" applyProtection="1">
      <alignment horizontal="center" vertical="center" wrapText="1"/>
      <protection/>
    </xf>
    <xf numFmtId="0" fontId="117" fillId="0" borderId="0" xfId="0" applyFont="1" applyBorder="1" applyAlignment="1" applyProtection="1">
      <alignment horizontal="right" vertical="center"/>
      <protection/>
    </xf>
    <xf numFmtId="0" fontId="117" fillId="0" borderId="0" xfId="0" applyFont="1" applyBorder="1" applyAlignment="1" applyProtection="1">
      <alignment horizontal="right" vertical="center"/>
      <protection/>
    </xf>
    <xf numFmtId="0" fontId="111" fillId="0" borderId="0" xfId="0" applyFont="1" applyBorder="1" applyAlignment="1" applyProtection="1">
      <alignment horizontal="left" vertical="center" shrinkToFit="1"/>
      <protection/>
    </xf>
    <xf numFmtId="20" fontId="136" fillId="0" borderId="0" xfId="0" applyNumberFormat="1" applyFont="1" applyBorder="1" applyAlignment="1" applyProtection="1">
      <alignment wrapText="1"/>
      <protection/>
    </xf>
    <xf numFmtId="0" fontId="123" fillId="0" borderId="15" xfId="0" applyFont="1" applyBorder="1" applyAlignment="1" applyProtection="1">
      <alignment horizontal="center" vertical="center"/>
      <protection/>
    </xf>
    <xf numFmtId="0" fontId="126" fillId="0" borderId="0" xfId="0" applyFont="1" applyFill="1" applyBorder="1" applyAlignment="1" applyProtection="1">
      <alignment horizontal="center" vertical="center" wrapText="1"/>
      <protection/>
    </xf>
    <xf numFmtId="0" fontId="113" fillId="0" borderId="15" xfId="0" applyFont="1" applyFill="1" applyBorder="1" applyAlignment="1" applyProtection="1">
      <alignment horizontal="center" vertical="center" shrinkToFit="1"/>
      <protection/>
    </xf>
    <xf numFmtId="0" fontId="151" fillId="0" borderId="0" xfId="0" applyFont="1" applyBorder="1" applyAlignment="1" applyProtection="1">
      <alignment horizontal="right" vertical="center" shrinkToFit="1"/>
      <protection/>
    </xf>
    <xf numFmtId="0" fontId="152" fillId="0" borderId="0" xfId="0" applyFont="1" applyAlignment="1" applyProtection="1">
      <alignment horizontal="left" vertical="center" indent="1"/>
      <protection/>
    </xf>
    <xf numFmtId="0" fontId="3" fillId="0" borderId="0" xfId="0" applyFont="1" applyAlignment="1" applyProtection="1">
      <alignment vertical="center"/>
      <protection/>
    </xf>
    <xf numFmtId="0" fontId="153" fillId="0" borderId="0" xfId="0" applyFont="1" applyAlignment="1" applyProtection="1">
      <alignment horizontal="left" vertical="center" indent="1"/>
      <protection/>
    </xf>
    <xf numFmtId="209" fontId="138" fillId="0" borderId="12" xfId="0" applyNumberFormat="1" applyFont="1" applyFill="1" applyBorder="1" applyAlignment="1" applyProtection="1">
      <alignment horizontal="left" vertical="center" shrinkToFit="1"/>
      <protection/>
    </xf>
    <xf numFmtId="0" fontId="138" fillId="0" borderId="0" xfId="0" applyNumberFormat="1" applyFont="1" applyFill="1" applyBorder="1" applyAlignment="1" applyProtection="1">
      <alignment horizontal="center" vertical="center" wrapText="1" shrinkToFit="1"/>
      <protection/>
    </xf>
    <xf numFmtId="190" fontId="138" fillId="0" borderId="0" xfId="0" applyNumberFormat="1" applyFont="1" applyFill="1" applyBorder="1" applyAlignment="1" applyProtection="1">
      <alignment horizontal="right" vertical="center" wrapText="1" shrinkToFit="1"/>
      <protection/>
    </xf>
    <xf numFmtId="177" fontId="138" fillId="0" borderId="0" xfId="0" applyNumberFormat="1" applyFont="1" applyFill="1" applyBorder="1" applyAlignment="1" applyProtection="1">
      <alignment horizontal="right" vertical="center" wrapText="1" shrinkToFit="1"/>
      <protection/>
    </xf>
    <xf numFmtId="0" fontId="136" fillId="0" borderId="15" xfId="0" applyFont="1" applyFill="1" applyBorder="1" applyAlignment="1" applyProtection="1">
      <alignment horizontal="center" vertical="center" wrapText="1" shrinkToFit="1"/>
      <protection/>
    </xf>
    <xf numFmtId="0" fontId="136" fillId="0" borderId="12" xfId="0" applyFont="1" applyFill="1" applyBorder="1" applyAlignment="1" applyProtection="1">
      <alignment horizontal="center" vertical="center" shrinkToFit="1"/>
      <protection/>
    </xf>
    <xf numFmtId="209" fontId="113" fillId="0" borderId="15" xfId="0" applyNumberFormat="1" applyFont="1" applyFill="1" applyBorder="1" applyAlignment="1" applyProtection="1">
      <alignment horizontal="left" vertical="center" wrapText="1" shrinkToFit="1"/>
      <protection/>
    </xf>
    <xf numFmtId="0" fontId="136" fillId="0" borderId="11" xfId="0" applyFont="1" applyFill="1" applyBorder="1" applyAlignment="1" applyProtection="1">
      <alignment horizontal="center" vertical="center" shrinkToFit="1"/>
      <protection/>
    </xf>
    <xf numFmtId="0" fontId="136" fillId="0" borderId="0" xfId="0" applyFont="1" applyFill="1" applyBorder="1" applyAlignment="1" applyProtection="1">
      <alignment horizontal="center" vertical="center" wrapText="1"/>
      <protection/>
    </xf>
    <xf numFmtId="217" fontId="138" fillId="0" borderId="0" xfId="0" applyNumberFormat="1" applyFont="1" applyFill="1" applyBorder="1" applyAlignment="1" applyProtection="1">
      <alignment horizontal="right" vertical="center" wrapText="1" shrinkToFit="1"/>
      <protection/>
    </xf>
    <xf numFmtId="0" fontId="147" fillId="0" borderId="0" xfId="0" applyFont="1" applyBorder="1" applyAlignment="1" applyProtection="1">
      <alignment horizontal="center" shrinkToFit="1"/>
      <protection/>
    </xf>
    <xf numFmtId="0" fontId="147" fillId="0" borderId="0" xfId="0" applyFont="1" applyBorder="1" applyAlignment="1" applyProtection="1">
      <alignment horizontal="center" vertical="top" shrinkToFit="1"/>
      <protection/>
    </xf>
    <xf numFmtId="0" fontId="134" fillId="0" borderId="0" xfId="0" applyFont="1" applyFill="1" applyBorder="1" applyAlignment="1" applyProtection="1">
      <alignment horizontal="left" vertical="center"/>
      <protection/>
    </xf>
    <xf numFmtId="49" fontId="121" fillId="0" borderId="0" xfId="0" applyNumberFormat="1" applyFont="1" applyFill="1" applyBorder="1" applyAlignment="1" applyProtection="1">
      <alignment horizontal="right" vertical="center" indent="1" shrinkToFit="1"/>
      <protection/>
    </xf>
    <xf numFmtId="0" fontId="113" fillId="0" borderId="0" xfId="0" applyFont="1" applyFill="1" applyBorder="1" applyAlignment="1" applyProtection="1">
      <alignment vertical="center" wrapText="1"/>
      <protection/>
    </xf>
    <xf numFmtId="0" fontId="113" fillId="0" borderId="11"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protection/>
    </xf>
    <xf numFmtId="0" fontId="113" fillId="0" borderId="0" xfId="0" applyFont="1" applyFill="1" applyBorder="1" applyAlignment="1" applyProtection="1">
      <alignment horizontal="center" vertical="center" wrapText="1" shrinkToFit="1"/>
      <protection/>
    </xf>
    <xf numFmtId="209" fontId="138" fillId="0" borderId="17" xfId="0" applyNumberFormat="1" applyFont="1" applyFill="1" applyBorder="1" applyAlignment="1" applyProtection="1">
      <alignment horizontal="left" vertical="center" shrinkToFit="1"/>
      <protection/>
    </xf>
    <xf numFmtId="0" fontId="138" fillId="34" borderId="18" xfId="0" applyNumberFormat="1" applyFont="1" applyFill="1" applyBorder="1" applyAlignment="1" applyProtection="1">
      <alignment horizontal="center" vertical="center" wrapText="1" shrinkToFit="1"/>
      <protection/>
    </xf>
    <xf numFmtId="177" fontId="138" fillId="34" borderId="15" xfId="0" applyNumberFormat="1" applyFont="1" applyFill="1" applyBorder="1" applyAlignment="1" applyProtection="1">
      <alignment horizontal="right" vertical="center" wrapText="1" shrinkToFit="1"/>
      <protection/>
    </xf>
    <xf numFmtId="217" fontId="138" fillId="34" borderId="15" xfId="0" applyNumberFormat="1" applyFont="1" applyFill="1" applyBorder="1" applyAlignment="1" applyProtection="1">
      <alignment horizontal="right" vertical="center" wrapText="1" shrinkToFit="1"/>
      <protection/>
    </xf>
    <xf numFmtId="0" fontId="18" fillId="33" borderId="14" xfId="0" applyFont="1" applyFill="1" applyBorder="1" applyAlignment="1" applyProtection="1">
      <alignment horizontal="right" vertical="center" shrinkToFit="1"/>
      <protection locked="0"/>
    </xf>
    <xf numFmtId="0" fontId="3" fillId="0" borderId="0" xfId="0" applyFont="1" applyAlignment="1" applyProtection="1">
      <alignment horizontal="left" vertical="center"/>
      <protection/>
    </xf>
    <xf numFmtId="0" fontId="136" fillId="0" borderId="15" xfId="0" applyFont="1" applyFill="1" applyBorder="1" applyAlignment="1" applyProtection="1">
      <alignment horizontal="left" vertical="center" wrapText="1" shrinkToFit="1"/>
      <protection/>
    </xf>
    <xf numFmtId="0" fontId="136" fillId="0" borderId="12" xfId="0" applyFont="1" applyFill="1" applyBorder="1" applyAlignment="1" applyProtection="1">
      <alignment horizontal="left" vertical="center" shrinkToFit="1"/>
      <protection/>
    </xf>
    <xf numFmtId="0" fontId="136" fillId="0" borderId="11" xfId="0" applyFont="1" applyFill="1" applyBorder="1" applyAlignment="1" applyProtection="1">
      <alignment horizontal="left" vertical="center" shrinkToFit="1"/>
      <protection/>
    </xf>
    <xf numFmtId="0" fontId="136" fillId="0" borderId="0" xfId="0" applyFont="1" applyFill="1" applyBorder="1" applyAlignment="1" applyProtection="1">
      <alignment horizontal="left" vertical="center" wrapText="1"/>
      <protection/>
    </xf>
    <xf numFmtId="0" fontId="142" fillId="0" borderId="0" xfId="0" applyFont="1" applyFill="1" applyBorder="1" applyAlignment="1" applyProtection="1">
      <alignment horizontal="right" vertical="center" shrinkToFit="1"/>
      <protection/>
    </xf>
    <xf numFmtId="209" fontId="138" fillId="0" borderId="0" xfId="0" applyNumberFormat="1" applyFont="1" applyFill="1" applyBorder="1" applyAlignment="1" applyProtection="1">
      <alignment horizontal="left" vertical="center" wrapText="1" shrinkToFit="1"/>
      <protection/>
    </xf>
    <xf numFmtId="0" fontId="111" fillId="0" borderId="0" xfId="0" applyFont="1" applyBorder="1" applyAlignment="1" applyProtection="1">
      <alignment horizontal="left" vertical="center" shrinkToFit="1"/>
      <protection/>
    </xf>
    <xf numFmtId="0" fontId="119" fillId="0" borderId="11" xfId="0" applyFont="1" applyBorder="1" applyAlignment="1" applyProtection="1">
      <alignment horizontal="right" vertical="center" shrinkToFit="1"/>
      <protection/>
    </xf>
    <xf numFmtId="0" fontId="119" fillId="0" borderId="31" xfId="0" applyFont="1" applyBorder="1" applyAlignment="1" applyProtection="1">
      <alignment horizontal="right" vertical="top" shrinkToFit="1"/>
      <protection/>
    </xf>
    <xf numFmtId="0" fontId="119" fillId="0" borderId="31" xfId="0" applyFont="1" applyBorder="1" applyAlignment="1" applyProtection="1">
      <alignment horizontal="right" vertical="top"/>
      <protection/>
    </xf>
    <xf numFmtId="0" fontId="119" fillId="0" borderId="11" xfId="0" applyFont="1" applyBorder="1" applyAlignment="1" applyProtection="1">
      <alignment horizontal="right" vertical="center"/>
      <protection/>
    </xf>
    <xf numFmtId="0" fontId="0" fillId="0" borderId="0" xfId="0" applyAlignment="1">
      <alignment horizontal="left" vertical="top" wrapText="1" indent="1"/>
    </xf>
    <xf numFmtId="0" fontId="0" fillId="0" borderId="0" xfId="0" applyAlignment="1">
      <alignment horizontal="left" vertical="top" indent="1"/>
    </xf>
    <xf numFmtId="0" fontId="132" fillId="0" borderId="11" xfId="0" applyFont="1" applyFill="1" applyBorder="1" applyAlignment="1" applyProtection="1">
      <alignment horizontal="right" vertical="top"/>
      <protection/>
    </xf>
    <xf numFmtId="0" fontId="132" fillId="0" borderId="32" xfId="0" applyFont="1" applyFill="1" applyBorder="1" applyAlignment="1" applyProtection="1">
      <alignment horizontal="right" vertical="top"/>
      <protection/>
    </xf>
    <xf numFmtId="0" fontId="113" fillId="0" borderId="25" xfId="0" applyFont="1" applyBorder="1" applyAlignment="1" applyProtection="1">
      <alignment horizontal="left" vertical="center" wrapText="1" indent="1"/>
      <protection/>
    </xf>
    <xf numFmtId="0" fontId="113" fillId="0" borderId="11" xfId="0" applyFont="1" applyBorder="1" applyAlignment="1" applyProtection="1">
      <alignment horizontal="left" vertical="center" wrapText="1" indent="1"/>
      <protection/>
    </xf>
    <xf numFmtId="0" fontId="113" fillId="33" borderId="11" xfId="0" applyFont="1" applyFill="1" applyBorder="1" applyAlignment="1" applyProtection="1">
      <alignment horizontal="center" vertical="center" shrinkToFit="1"/>
      <protection locked="0"/>
    </xf>
    <xf numFmtId="208" fontId="113" fillId="33" borderId="11" xfId="0" applyNumberFormat="1" applyFont="1" applyFill="1" applyBorder="1" applyAlignment="1" applyProtection="1">
      <alignment horizontal="left" vertical="center" shrinkToFit="1"/>
      <protection locked="0"/>
    </xf>
    <xf numFmtId="0" fontId="113" fillId="33" borderId="25" xfId="0" applyFont="1" applyFill="1" applyBorder="1" applyAlignment="1" applyProtection="1">
      <alignment horizontal="center" vertical="center"/>
      <protection locked="0"/>
    </xf>
    <xf numFmtId="0" fontId="113" fillId="33" borderId="11" xfId="0" applyFont="1" applyFill="1" applyBorder="1" applyAlignment="1" applyProtection="1">
      <alignment horizontal="center" vertical="center"/>
      <protection locked="0"/>
    </xf>
    <xf numFmtId="0" fontId="113" fillId="33" borderId="32" xfId="0" applyFont="1" applyFill="1" applyBorder="1" applyAlignment="1" applyProtection="1">
      <alignment horizontal="center" vertical="center"/>
      <protection locked="0"/>
    </xf>
    <xf numFmtId="0" fontId="113" fillId="33" borderId="13" xfId="0" applyFont="1" applyFill="1" applyBorder="1" applyAlignment="1" applyProtection="1">
      <alignment horizontal="center" vertical="center"/>
      <protection locked="0"/>
    </xf>
    <xf numFmtId="0" fontId="113" fillId="33" borderId="14" xfId="0" applyFont="1" applyFill="1" applyBorder="1" applyAlignment="1" applyProtection="1">
      <alignment horizontal="center" vertical="center"/>
      <protection locked="0"/>
    </xf>
    <xf numFmtId="0" fontId="113" fillId="33" borderId="20" xfId="0" applyFont="1" applyFill="1" applyBorder="1" applyAlignment="1" applyProtection="1">
      <alignment horizontal="center" vertical="center"/>
      <protection locked="0"/>
    </xf>
    <xf numFmtId="0" fontId="113" fillId="0" borderId="13" xfId="0" applyFont="1" applyBorder="1" applyAlignment="1" applyProtection="1">
      <alignment horizontal="left" vertical="center" wrapText="1" indent="1"/>
      <protection/>
    </xf>
    <xf numFmtId="0" fontId="113" fillId="0" borderId="14" xfId="0" applyFont="1" applyBorder="1" applyAlignment="1" applyProtection="1">
      <alignment horizontal="left" vertical="center" wrapText="1" indent="1"/>
      <protection/>
    </xf>
    <xf numFmtId="0" fontId="113" fillId="0" borderId="20" xfId="0" applyFont="1" applyBorder="1" applyAlignment="1" applyProtection="1">
      <alignment horizontal="left" vertical="center" wrapText="1" indent="1"/>
      <protection/>
    </xf>
    <xf numFmtId="0" fontId="8" fillId="0" borderId="0" xfId="0" applyFont="1" applyBorder="1" applyAlignment="1" applyProtection="1">
      <alignment horizontal="center" vertical="center"/>
      <protection/>
    </xf>
    <xf numFmtId="0" fontId="154" fillId="0" borderId="0" xfId="0" applyFont="1" applyBorder="1" applyAlignment="1" applyProtection="1">
      <alignment horizontal="center" vertical="center"/>
      <protection/>
    </xf>
    <xf numFmtId="9" fontId="1" fillId="0" borderId="0" xfId="42" applyFont="1" applyBorder="1" applyAlignment="1" applyProtection="1">
      <alignment vertical="center" wrapText="1"/>
      <protection/>
    </xf>
    <xf numFmtId="0" fontId="132" fillId="0" borderId="31" xfId="0" applyFont="1" applyFill="1" applyBorder="1" applyAlignment="1" applyProtection="1">
      <alignment horizontal="left" vertical="center" shrinkToFit="1"/>
      <protection/>
    </xf>
    <xf numFmtId="0" fontId="132" fillId="0" borderId="21" xfId="0" applyFont="1" applyFill="1" applyBorder="1" applyAlignment="1" applyProtection="1">
      <alignment horizontal="left" vertical="center" shrinkToFit="1"/>
      <protection/>
    </xf>
    <xf numFmtId="0" fontId="113" fillId="0" borderId="10" xfId="0" applyFont="1" applyBorder="1" applyAlignment="1" applyProtection="1">
      <alignment horizontal="left" vertical="center" wrapText="1" indent="1"/>
      <protection/>
    </xf>
    <xf numFmtId="0" fontId="113" fillId="0" borderId="31" xfId="0" applyFont="1" applyBorder="1" applyAlignment="1" applyProtection="1">
      <alignment horizontal="left" vertical="center" wrapText="1" indent="1"/>
      <protection/>
    </xf>
    <xf numFmtId="0" fontId="113" fillId="0" borderId="21" xfId="0" applyFont="1" applyBorder="1" applyAlignment="1" applyProtection="1">
      <alignment horizontal="left" vertical="center" wrapText="1" indent="1"/>
      <protection/>
    </xf>
    <xf numFmtId="0" fontId="122" fillId="0" borderId="15" xfId="0" applyFont="1" applyBorder="1" applyAlignment="1" applyProtection="1">
      <alignment horizontal="center" vertical="center" wrapText="1"/>
      <protection/>
    </xf>
    <xf numFmtId="0" fontId="121" fillId="33" borderId="10" xfId="0" applyFont="1" applyFill="1" applyBorder="1" applyAlignment="1" applyProtection="1">
      <alignment horizontal="left" vertical="center" indent="1" shrinkToFit="1"/>
      <protection locked="0"/>
    </xf>
    <xf numFmtId="0" fontId="121" fillId="33" borderId="31" xfId="0" applyFont="1" applyFill="1" applyBorder="1" applyAlignment="1" applyProtection="1">
      <alignment horizontal="left" vertical="center" indent="1" shrinkToFit="1"/>
      <protection locked="0"/>
    </xf>
    <xf numFmtId="0" fontId="121" fillId="33" borderId="21" xfId="0" applyFont="1" applyFill="1" applyBorder="1" applyAlignment="1" applyProtection="1">
      <alignment horizontal="left" vertical="center" indent="1" shrinkToFit="1"/>
      <protection locked="0"/>
    </xf>
    <xf numFmtId="0" fontId="116" fillId="0" borderId="31" xfId="0" applyFont="1" applyBorder="1" applyAlignment="1" applyProtection="1">
      <alignment horizontal="right" vertical="top"/>
      <protection/>
    </xf>
    <xf numFmtId="0" fontId="121" fillId="33" borderId="10" xfId="0" applyFont="1" applyFill="1" applyBorder="1" applyAlignment="1" applyProtection="1">
      <alignment horizontal="left" vertical="center" wrapText="1" indent="1" shrinkToFit="1"/>
      <protection locked="0"/>
    </xf>
    <xf numFmtId="0" fontId="121" fillId="33" borderId="31" xfId="0" applyFont="1" applyFill="1" applyBorder="1" applyAlignment="1" applyProtection="1">
      <alignment horizontal="left" vertical="center" wrapText="1" indent="1" shrinkToFit="1"/>
      <protection locked="0"/>
    </xf>
    <xf numFmtId="0" fontId="121" fillId="33" borderId="21" xfId="0" applyFont="1" applyFill="1" applyBorder="1" applyAlignment="1" applyProtection="1">
      <alignment horizontal="left" vertical="center" wrapText="1" indent="1" shrinkToFit="1"/>
      <protection locked="0"/>
    </xf>
    <xf numFmtId="0" fontId="7" fillId="0" borderId="2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13" fillId="0" borderId="31" xfId="0" applyFont="1" applyFill="1" applyBorder="1" applyAlignment="1" applyProtection="1">
      <alignment horizontal="left" vertical="center"/>
      <protection/>
    </xf>
    <xf numFmtId="0" fontId="9" fillId="0" borderId="10" xfId="0" applyFont="1" applyBorder="1" applyAlignment="1" applyProtection="1">
      <alignment horizontal="center" vertical="center" wrapText="1"/>
      <protection/>
    </xf>
    <xf numFmtId="0" fontId="9" fillId="0" borderId="31" xfId="0" applyFont="1" applyBorder="1" applyAlignment="1" applyProtection="1">
      <alignment horizontal="center" vertical="center" wrapText="1"/>
      <protection/>
    </xf>
    <xf numFmtId="0" fontId="113" fillId="33" borderId="10" xfId="0" applyFont="1" applyFill="1" applyBorder="1" applyAlignment="1" applyProtection="1">
      <alignment horizontal="center" vertical="center"/>
      <protection locked="0"/>
    </xf>
    <xf numFmtId="0" fontId="113" fillId="33" borderId="31" xfId="0" applyFont="1" applyFill="1" applyBorder="1" applyAlignment="1" applyProtection="1">
      <alignment horizontal="center" vertical="center"/>
      <protection locked="0"/>
    </xf>
    <xf numFmtId="0" fontId="113" fillId="33" borderId="21" xfId="0" applyFont="1" applyFill="1" applyBorder="1" applyAlignment="1" applyProtection="1">
      <alignment horizontal="center" vertical="center"/>
      <protection locked="0"/>
    </xf>
    <xf numFmtId="0" fontId="141" fillId="0" borderId="11" xfId="0" applyFont="1" applyFill="1" applyBorder="1" applyAlignment="1" applyProtection="1">
      <alignment horizontal="left" vertical="center" wrapText="1"/>
      <protection/>
    </xf>
    <xf numFmtId="0" fontId="113" fillId="33" borderId="10" xfId="0" applyFont="1" applyFill="1" applyBorder="1" applyAlignment="1" applyProtection="1">
      <alignment horizontal="left" vertical="center" wrapText="1" indent="1"/>
      <protection locked="0"/>
    </xf>
    <xf numFmtId="0" fontId="113" fillId="33" borderId="21" xfId="0" applyFont="1" applyFill="1" applyBorder="1" applyAlignment="1" applyProtection="1">
      <alignment horizontal="left" vertical="center" wrapText="1" indent="1"/>
      <protection locked="0"/>
    </xf>
    <xf numFmtId="209" fontId="138" fillId="0" borderId="0" xfId="0" applyNumberFormat="1" applyFont="1" applyFill="1" applyBorder="1" applyAlignment="1" applyProtection="1">
      <alignment horizontal="left" vertical="center" wrapText="1" shrinkToFit="1"/>
      <protection/>
    </xf>
    <xf numFmtId="0" fontId="7" fillId="0" borderId="0" xfId="0" applyFont="1" applyFill="1" applyBorder="1" applyAlignment="1" applyProtection="1">
      <alignment horizontal="left" vertical="center" wrapText="1"/>
      <protection/>
    </xf>
    <xf numFmtId="0" fontId="117" fillId="0" borderId="0" xfId="0" applyFont="1" applyBorder="1" applyAlignment="1" applyProtection="1">
      <alignment horizontal="right" vertical="center"/>
      <protection/>
    </xf>
    <xf numFmtId="0" fontId="111" fillId="0" borderId="0" xfId="0" applyFont="1" applyBorder="1" applyAlignment="1" applyProtection="1">
      <alignment horizontal="left" vertical="center" shrinkToFit="1"/>
      <protection/>
    </xf>
    <xf numFmtId="0" fontId="123" fillId="0" borderId="15" xfId="0" applyFont="1" applyBorder="1" applyAlignment="1" applyProtection="1">
      <alignment horizontal="center" vertical="center"/>
      <protection/>
    </xf>
    <xf numFmtId="0" fontId="126" fillId="0" borderId="0" xfId="0" applyFont="1" applyFill="1" applyBorder="1" applyAlignment="1" applyProtection="1">
      <alignment horizontal="center" vertical="center" wrapText="1"/>
      <protection/>
    </xf>
    <xf numFmtId="20" fontId="136" fillId="0" borderId="0" xfId="0" applyNumberFormat="1" applyFont="1" applyBorder="1" applyAlignment="1" applyProtection="1">
      <alignment shrinkToFit="1"/>
      <protection/>
    </xf>
    <xf numFmtId="0" fontId="16" fillId="0" borderId="0" xfId="0" applyFont="1" applyFill="1" applyBorder="1" applyAlignment="1" applyProtection="1">
      <alignment horizontal="right" vertical="center" shrinkToFit="1"/>
      <protection/>
    </xf>
    <xf numFmtId="0" fontId="142" fillId="0" borderId="0" xfId="0" applyFont="1" applyFill="1" applyBorder="1" applyAlignment="1" applyProtection="1">
      <alignment horizontal="right" vertical="center" shrinkToFit="1"/>
      <protection/>
    </xf>
    <xf numFmtId="0" fontId="126" fillId="0" borderId="23" xfId="0" applyFont="1" applyFill="1" applyBorder="1" applyAlignment="1" applyProtection="1">
      <alignment horizontal="left" vertical="center" wrapText="1"/>
      <protection/>
    </xf>
    <xf numFmtId="0" fontId="126" fillId="0" borderId="26" xfId="0" applyFont="1" applyFill="1" applyBorder="1" applyAlignment="1" applyProtection="1">
      <alignment horizontal="left" vertical="center" wrapText="1"/>
      <protection/>
    </xf>
    <xf numFmtId="210" fontId="113" fillId="35" borderId="25" xfId="0" applyNumberFormat="1" applyFont="1" applyFill="1" applyBorder="1" applyAlignment="1" applyProtection="1">
      <alignment horizontal="left" vertical="center" wrapText="1" indent="1"/>
      <protection locked="0"/>
    </xf>
    <xf numFmtId="210" fontId="113" fillId="35" borderId="11" xfId="0" applyNumberFormat="1" applyFont="1" applyFill="1" applyBorder="1" applyAlignment="1" applyProtection="1">
      <alignment horizontal="left" vertical="center" wrapText="1" indent="1"/>
      <protection locked="0"/>
    </xf>
    <xf numFmtId="210" fontId="113" fillId="35" borderId="32" xfId="0" applyNumberFormat="1" applyFont="1" applyFill="1" applyBorder="1" applyAlignment="1" applyProtection="1">
      <alignment horizontal="left" vertical="center" wrapText="1" indent="1"/>
      <protection locked="0"/>
    </xf>
    <xf numFmtId="210" fontId="113" fillId="35" borderId="13" xfId="0" applyNumberFormat="1" applyFont="1" applyFill="1" applyBorder="1" applyAlignment="1" applyProtection="1">
      <alignment horizontal="left" vertical="center" wrapText="1" indent="1"/>
      <protection locked="0"/>
    </xf>
    <xf numFmtId="210" fontId="113" fillId="35" borderId="14" xfId="0" applyNumberFormat="1" applyFont="1" applyFill="1" applyBorder="1" applyAlignment="1" applyProtection="1">
      <alignment horizontal="left" vertical="center" wrapText="1" indent="1"/>
      <protection locked="0"/>
    </xf>
    <xf numFmtId="210" fontId="113" fillId="35" borderId="20" xfId="0" applyNumberFormat="1" applyFont="1" applyFill="1" applyBorder="1" applyAlignment="1" applyProtection="1">
      <alignment horizontal="left" vertical="center" wrapText="1" indent="1"/>
      <protection locked="0"/>
    </xf>
    <xf numFmtId="0" fontId="113" fillId="0" borderId="15"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0" fontId="11" fillId="0" borderId="0" xfId="0" applyFont="1" applyFill="1" applyBorder="1" applyAlignment="1" applyProtection="1">
      <alignment wrapText="1"/>
      <protection/>
    </xf>
    <xf numFmtId="0" fontId="17" fillId="0" borderId="0" xfId="0"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protection/>
    </xf>
    <xf numFmtId="0" fontId="151" fillId="0" borderId="0" xfId="0" applyFont="1" applyBorder="1" applyAlignment="1" applyProtection="1">
      <alignment horizontal="right" vertical="center" shrinkToFit="1"/>
      <protection/>
    </xf>
    <xf numFmtId="0" fontId="122" fillId="0" borderId="10" xfId="0" applyFont="1" applyBorder="1" applyAlignment="1" applyProtection="1">
      <alignment horizontal="center" vertical="center" wrapText="1"/>
      <protection/>
    </xf>
    <xf numFmtId="0" fontId="122" fillId="0" borderId="31" xfId="0" applyFont="1" applyBorder="1" applyAlignment="1" applyProtection="1">
      <alignment horizontal="center" vertical="center" wrapText="1"/>
      <protection/>
    </xf>
    <xf numFmtId="0" fontId="122" fillId="0" borderId="21" xfId="0" applyFont="1" applyBorder="1" applyAlignment="1" applyProtection="1">
      <alignment horizontal="center" vertical="center" wrapText="1"/>
      <protection/>
    </xf>
    <xf numFmtId="0" fontId="121" fillId="34" borderId="10" xfId="0" applyFont="1" applyFill="1" applyBorder="1" applyAlignment="1" applyProtection="1">
      <alignment horizontal="left" vertical="center" indent="1" shrinkToFit="1"/>
      <protection/>
    </xf>
    <xf numFmtId="0" fontId="121" fillId="34" borderId="31" xfId="0" applyFont="1" applyFill="1" applyBorder="1" applyAlignment="1" applyProtection="1">
      <alignment horizontal="left" vertical="center" indent="1" shrinkToFit="1"/>
      <protection/>
    </xf>
    <xf numFmtId="0" fontId="121" fillId="34" borderId="21" xfId="0" applyFont="1" applyFill="1" applyBorder="1" applyAlignment="1" applyProtection="1">
      <alignment horizontal="left" vertical="center" indent="1" shrinkToFit="1"/>
      <protection/>
    </xf>
    <xf numFmtId="20" fontId="125" fillId="0" borderId="14" xfId="0" applyNumberFormat="1" applyFont="1" applyFill="1" applyBorder="1" applyAlignment="1" applyProtection="1">
      <alignment horizontal="center" wrapText="1"/>
      <protection/>
    </xf>
    <xf numFmtId="20" fontId="136" fillId="0" borderId="0" xfId="0" applyNumberFormat="1" applyFont="1" applyBorder="1" applyAlignment="1" applyProtection="1">
      <alignment wrapText="1"/>
      <protection/>
    </xf>
    <xf numFmtId="0" fontId="123" fillId="0" borderId="25" xfId="0" applyFont="1" applyBorder="1" applyAlignment="1" applyProtection="1">
      <alignment horizontal="center" vertical="center"/>
      <protection/>
    </xf>
    <xf numFmtId="0" fontId="123" fillId="0" borderId="32" xfId="0" applyFont="1" applyBorder="1" applyAlignment="1" applyProtection="1">
      <alignment horizontal="center" vertical="center"/>
      <protection/>
    </xf>
    <xf numFmtId="0" fontId="126" fillId="0" borderId="25" xfId="0" applyFont="1" applyBorder="1" applyAlignment="1" applyProtection="1">
      <alignment horizontal="center" vertical="center" wrapText="1"/>
      <protection/>
    </xf>
    <xf numFmtId="0" fontId="126" fillId="0" borderId="33" xfId="0" applyFont="1" applyBorder="1" applyAlignment="1" applyProtection="1">
      <alignment horizontal="center" vertical="center" wrapText="1"/>
      <protection/>
    </xf>
    <xf numFmtId="0" fontId="11" fillId="0" borderId="0" xfId="0" applyFont="1" applyFill="1" applyBorder="1" applyAlignment="1" applyProtection="1">
      <alignment horizontal="center" wrapText="1"/>
      <protection/>
    </xf>
    <xf numFmtId="0" fontId="18" fillId="33" borderId="14" xfId="0" applyFont="1" applyFill="1" applyBorder="1" applyAlignment="1" applyProtection="1">
      <alignment horizontal="right" vertical="center" shrinkToFit="1"/>
      <protection locked="0"/>
    </xf>
    <xf numFmtId="0" fontId="18" fillId="0" borderId="14" xfId="0" applyFont="1" applyFill="1" applyBorder="1" applyAlignment="1" applyProtection="1">
      <alignment horizontal="right" vertical="center" shrinkToFit="1"/>
      <protection/>
    </xf>
    <xf numFmtId="0" fontId="1" fillId="0" borderId="34" xfId="0" applyFont="1" applyFill="1" applyBorder="1" applyAlignment="1" applyProtection="1">
      <alignment horizontal="center" vertical="center" shrinkToFit="1"/>
      <protection/>
    </xf>
    <xf numFmtId="0" fontId="1" fillId="0" borderId="35" xfId="0" applyFont="1" applyFill="1" applyBorder="1" applyAlignment="1" applyProtection="1">
      <alignment horizontal="center" vertical="center" shrinkToFit="1"/>
      <protection/>
    </xf>
    <xf numFmtId="0" fontId="1" fillId="0" borderId="36" xfId="0" applyFont="1" applyFill="1" applyBorder="1" applyAlignment="1" applyProtection="1">
      <alignment horizontal="center" vertical="center" shrinkToFit="1"/>
      <protection/>
    </xf>
    <xf numFmtId="0" fontId="1" fillId="0" borderId="13" xfId="0" applyFont="1" applyFill="1" applyBorder="1" applyAlignment="1" applyProtection="1">
      <alignment horizontal="center" vertical="center" shrinkToFit="1"/>
      <protection/>
    </xf>
    <xf numFmtId="0" fontId="1" fillId="0" borderId="14" xfId="0" applyFont="1" applyFill="1" applyBorder="1" applyAlignment="1" applyProtection="1">
      <alignment horizontal="center" vertical="center" shrinkToFit="1"/>
      <protection/>
    </xf>
    <xf numFmtId="0" fontId="1" fillId="0" borderId="20" xfId="0" applyFont="1" applyFill="1" applyBorder="1" applyAlignment="1" applyProtection="1">
      <alignment horizontal="center" vertical="center" shrinkToFit="1"/>
      <protection/>
    </xf>
    <xf numFmtId="0" fontId="13" fillId="0" borderId="10" xfId="0" applyFont="1" applyFill="1" applyBorder="1" applyAlignment="1" applyProtection="1">
      <alignment horizontal="center" vertical="center" shrinkToFit="1"/>
      <protection/>
    </xf>
    <xf numFmtId="0" fontId="13" fillId="0" borderId="31" xfId="0" applyFont="1" applyFill="1" applyBorder="1" applyAlignment="1" applyProtection="1">
      <alignment horizontal="center" vertical="center" shrinkToFit="1"/>
      <protection/>
    </xf>
    <xf numFmtId="0" fontId="13" fillId="0" borderId="21" xfId="0" applyFont="1" applyFill="1" applyBorder="1" applyAlignment="1" applyProtection="1">
      <alignment horizontal="center" vertical="center" shrinkToFit="1"/>
      <protection/>
    </xf>
    <xf numFmtId="0" fontId="1" fillId="0" borderId="37" xfId="0" applyFont="1" applyFill="1" applyBorder="1" applyAlignment="1" applyProtection="1">
      <alignment horizontal="center" vertical="center" shrinkToFit="1"/>
      <protection/>
    </xf>
    <xf numFmtId="0" fontId="1" fillId="0" borderId="38" xfId="0" applyFont="1" applyFill="1" applyBorder="1" applyAlignment="1" applyProtection="1">
      <alignment horizontal="center" vertical="center" shrinkToFit="1"/>
      <protection/>
    </xf>
    <xf numFmtId="0" fontId="1" fillId="0" borderId="39" xfId="0" applyFont="1" applyFill="1" applyBorder="1" applyAlignment="1" applyProtection="1">
      <alignment horizontal="center" vertical="center" shrinkToFit="1"/>
      <protection/>
    </xf>
    <xf numFmtId="0" fontId="16" fillId="34" borderId="40" xfId="0" applyFont="1" applyFill="1" applyBorder="1" applyAlignment="1" applyProtection="1">
      <alignment horizontal="right" vertical="center" shrinkToFit="1"/>
      <protection/>
    </xf>
    <xf numFmtId="0" fontId="16" fillId="34" borderId="39" xfId="0" applyFont="1" applyFill="1" applyBorder="1" applyAlignment="1" applyProtection="1">
      <alignment horizontal="right" vertical="center" shrinkToFit="1"/>
      <protection/>
    </xf>
    <xf numFmtId="209" fontId="16" fillId="34" borderId="13" xfId="0" applyNumberFormat="1" applyFont="1" applyFill="1" applyBorder="1" applyAlignment="1" applyProtection="1">
      <alignment horizontal="right" vertical="center" shrinkToFit="1"/>
      <protection/>
    </xf>
    <xf numFmtId="0" fontId="16" fillId="34" borderId="20" xfId="0" applyNumberFormat="1" applyFont="1" applyFill="1" applyBorder="1" applyAlignment="1" applyProtection="1">
      <alignment horizontal="right" vertical="center" shrinkToFit="1"/>
      <protection/>
    </xf>
    <xf numFmtId="0" fontId="10" fillId="0" borderId="23" xfId="0" applyFont="1" applyFill="1" applyBorder="1" applyAlignment="1" applyProtection="1">
      <alignment horizontal="left" vertical="center" wrapText="1"/>
      <protection/>
    </xf>
    <xf numFmtId="0" fontId="113" fillId="34" borderId="15" xfId="0" applyFont="1" applyFill="1" applyBorder="1" applyAlignment="1" applyProtection="1">
      <alignment horizontal="center" vertical="center" shrinkToFit="1"/>
      <protection/>
    </xf>
    <xf numFmtId="0" fontId="7" fillId="0" borderId="19" xfId="0" applyFont="1" applyFill="1" applyBorder="1" applyAlignment="1" applyProtection="1">
      <alignment horizontal="left" vertical="center" wrapText="1"/>
      <protection/>
    </xf>
    <xf numFmtId="0" fontId="16" fillId="34" borderId="25" xfId="0" applyFont="1" applyFill="1" applyBorder="1" applyAlignment="1" applyProtection="1">
      <alignment horizontal="right" vertical="center" shrinkToFit="1"/>
      <protection/>
    </xf>
    <xf numFmtId="0" fontId="16" fillId="34" borderId="32" xfId="0" applyFont="1" applyFill="1" applyBorder="1" applyAlignment="1" applyProtection="1">
      <alignment horizontal="right" vertical="center" shrinkToFit="1"/>
      <protection/>
    </xf>
    <xf numFmtId="0" fontId="16" fillId="34" borderId="41" xfId="0" applyFont="1" applyFill="1" applyBorder="1" applyAlignment="1" applyProtection="1">
      <alignment horizontal="right" vertical="center" shrinkToFit="1"/>
      <protection/>
    </xf>
    <xf numFmtId="0" fontId="16" fillId="34" borderId="36" xfId="0" applyFont="1" applyFill="1" applyBorder="1" applyAlignment="1" applyProtection="1">
      <alignment horizontal="right" vertical="center" shrinkToFit="1"/>
      <protection/>
    </xf>
    <xf numFmtId="0" fontId="6" fillId="0" borderId="0" xfId="0" applyFont="1" applyBorder="1" applyAlignment="1" applyProtection="1">
      <alignment horizontal="center" vertical="center"/>
      <protection/>
    </xf>
    <xf numFmtId="0" fontId="1" fillId="0" borderId="25"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32" xfId="0" applyFont="1" applyFill="1" applyBorder="1" applyAlignment="1" applyProtection="1">
      <alignment horizontal="center" vertical="center" shrinkToFit="1"/>
      <protection/>
    </xf>
    <xf numFmtId="0" fontId="142" fillId="0" borderId="11" xfId="0" applyFont="1" applyFill="1" applyBorder="1" applyAlignment="1" applyProtection="1">
      <alignment horizontal="right" vertical="center" shrinkToFit="1"/>
      <protection/>
    </xf>
    <xf numFmtId="0" fontId="17" fillId="33" borderId="0" xfId="0" applyFont="1" applyFill="1" applyBorder="1" applyAlignment="1" applyProtection="1">
      <alignment horizontal="center" vertical="center" shrinkToFit="1"/>
      <protection locked="0"/>
    </xf>
    <xf numFmtId="20" fontId="136" fillId="0" borderId="0" xfId="0" applyNumberFormat="1" applyFont="1" applyBorder="1" applyAlignment="1" applyProtection="1">
      <alignment horizontal="left" shrinkToFit="1"/>
      <protection/>
    </xf>
    <xf numFmtId="210" fontId="113" fillId="33" borderId="25" xfId="0" applyNumberFormat="1" applyFont="1" applyFill="1" applyBorder="1" applyAlignment="1" applyProtection="1">
      <alignment horizontal="left" vertical="center" wrapText="1" indent="1"/>
      <protection locked="0"/>
    </xf>
    <xf numFmtId="210" fontId="113" fillId="33" borderId="11" xfId="0" applyNumberFormat="1" applyFont="1" applyFill="1" applyBorder="1" applyAlignment="1" applyProtection="1">
      <alignment horizontal="left" vertical="center" wrapText="1" indent="1"/>
      <protection locked="0"/>
    </xf>
    <xf numFmtId="210" fontId="113" fillId="33" borderId="32" xfId="0" applyNumberFormat="1" applyFont="1" applyFill="1" applyBorder="1" applyAlignment="1" applyProtection="1">
      <alignment horizontal="left" vertical="center" wrapText="1" indent="1"/>
      <protection locked="0"/>
    </xf>
    <xf numFmtId="210" fontId="113" fillId="33" borderId="13" xfId="0" applyNumberFormat="1" applyFont="1" applyFill="1" applyBorder="1" applyAlignment="1" applyProtection="1">
      <alignment horizontal="left" vertical="center" wrapText="1" indent="1"/>
      <protection locked="0"/>
    </xf>
    <xf numFmtId="210" fontId="113" fillId="33" borderId="14" xfId="0" applyNumberFormat="1" applyFont="1" applyFill="1" applyBorder="1" applyAlignment="1" applyProtection="1">
      <alignment horizontal="left" vertical="center" wrapText="1" indent="1"/>
      <protection locked="0"/>
    </xf>
    <xf numFmtId="210" fontId="113" fillId="33" borderId="20" xfId="0" applyNumberFormat="1" applyFont="1" applyFill="1" applyBorder="1" applyAlignment="1" applyProtection="1">
      <alignment horizontal="left" vertical="center" wrapText="1" indent="1"/>
      <protection locked="0"/>
    </xf>
    <xf numFmtId="0" fontId="126" fillId="0" borderId="10" xfId="0" applyFont="1" applyBorder="1" applyAlignment="1" applyProtection="1">
      <alignment horizontal="center" vertical="center" wrapText="1"/>
      <protection/>
    </xf>
    <xf numFmtId="0" fontId="126" fillId="0" borderId="42" xfId="0" applyFont="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0">
    <dxf>
      <font>
        <color rgb="FFFF0000"/>
      </font>
    </dxf>
    <dxf>
      <fill>
        <patternFill>
          <bgColor rgb="FFFFE1FF"/>
        </patternFill>
      </fill>
    </dxf>
    <dxf>
      <font>
        <b/>
        <i val="0"/>
      </font>
      <fill>
        <patternFill>
          <bgColor theme="9" tint="0.5999600291252136"/>
        </patternFill>
      </fill>
    </dxf>
    <dxf>
      <font>
        <name val="ＭＳ Ｐゴシック"/>
        <color theme="0" tint="-0.4999699890613556"/>
      </font>
      <fill>
        <patternFill>
          <bgColor theme="0" tint="-0.3499799966812134"/>
        </patternFill>
      </fill>
    </dxf>
    <dxf>
      <font>
        <name val="ＭＳ Ｐゴシック"/>
        <color theme="0"/>
      </font>
      <fill>
        <patternFill patternType="solid">
          <bgColor theme="0"/>
        </patternFill>
      </fill>
      <border>
        <left style="thin">
          <color theme="0"/>
        </left>
        <right style="thin">
          <color theme="0"/>
        </right>
        <top style="thin">
          <color theme="0"/>
        </top>
        <bottom style="thin">
          <color theme="0"/>
        </bottom>
      </border>
    </dxf>
    <dxf>
      <font>
        <color rgb="FFFF0000"/>
      </font>
    </dxf>
    <dxf>
      <font>
        <b/>
        <i val="0"/>
      </font>
      <fill>
        <patternFill>
          <bgColor theme="9" tint="0.5999600291252136"/>
        </patternFill>
      </fill>
    </dxf>
    <dxf>
      <font>
        <name val="ＭＳ Ｐゴシック"/>
        <color theme="0"/>
      </font>
      <fill>
        <patternFill patternType="solid">
          <bgColor theme="0"/>
        </patternFill>
      </fill>
      <border>
        <left style="thin">
          <color theme="0"/>
        </left>
        <right style="thin">
          <color theme="0"/>
        </right>
        <top style="thin">
          <color theme="0"/>
        </top>
        <bottom style="thin">
          <color theme="0"/>
        </bottom>
      </border>
    </dxf>
    <dxf>
      <font>
        <color rgb="FFFF0000"/>
      </font>
    </dxf>
    <dxf>
      <fill>
        <patternFill>
          <bgColor rgb="FFFFE1FF"/>
        </patternFill>
      </fill>
    </dxf>
    <dxf>
      <font>
        <b/>
        <i val="0"/>
      </font>
      <fill>
        <patternFill>
          <bgColor theme="9" tint="0.5999600291252136"/>
        </patternFill>
      </fill>
    </dxf>
    <dxf>
      <font>
        <name val="ＭＳ Ｐゴシック"/>
        <color theme="0" tint="-0.4999699890613556"/>
      </font>
      <fill>
        <patternFill>
          <bgColor theme="0" tint="-0.3499799966812134"/>
        </patternFill>
      </fill>
    </dxf>
    <dxf>
      <font>
        <name val="ＭＳ Ｐゴシック"/>
        <color theme="0"/>
      </font>
      <fill>
        <patternFill patternType="solid">
          <bgColor theme="0"/>
        </patternFill>
      </fill>
      <border>
        <left style="thin">
          <color theme="0"/>
        </left>
        <right style="thin">
          <color theme="0"/>
        </right>
        <top style="thin">
          <color theme="0"/>
        </top>
        <bottom style="thin">
          <color theme="0"/>
        </bottom>
      </border>
    </dxf>
    <dxf>
      <font>
        <strike val="0"/>
        <color rgb="FFFF0000"/>
      </font>
    </dxf>
    <dxf>
      <font>
        <b/>
        <i val="0"/>
      </font>
      <fill>
        <patternFill>
          <bgColor theme="9" tint="0.5999600291252136"/>
        </patternFill>
      </fill>
    </dxf>
    <dxf>
      <font>
        <name val="ＭＳ Ｐゴシック"/>
        <color theme="0"/>
      </font>
      <fill>
        <patternFill patternType="solid">
          <bgColor theme="0"/>
        </patternFill>
      </fill>
      <border>
        <left style="thin">
          <color theme="0"/>
        </left>
        <right style="thin">
          <color theme="0"/>
        </right>
        <top style="thin">
          <color theme="0"/>
        </top>
        <bottom style="thin">
          <color theme="0"/>
        </bottom>
      </border>
    </dxf>
    <dxf>
      <font>
        <b/>
        <i val="0"/>
        <color rgb="FFFF0000"/>
      </font>
      <fill>
        <patternFill>
          <bgColor theme="5" tint="0.7999799847602844"/>
        </patternFill>
      </fill>
    </dxf>
    <dxf>
      <font>
        <b/>
        <i val="0"/>
        <color rgb="FFFF0000"/>
      </font>
      <fill>
        <patternFill>
          <bgColor theme="5" tint="0.7999799847602844"/>
        </patternFill>
      </fill>
    </dxf>
    <dxf>
      <font>
        <color theme="0"/>
      </font>
      <border>
        <left>
          <color indexed="63"/>
        </left>
        <right style="thin">
          <color theme="0"/>
        </right>
        <bottom style="thin">
          <color theme="0"/>
        </bottom>
      </border>
    </dxf>
    <dxf>
      <border>
        <left style="thin">
          <color theme="0" tint="-0.04997999966144562"/>
        </left>
        <right style="thin">
          <color theme="0" tint="-0.04997999966144562"/>
        </right>
        <bottom style="thin">
          <color theme="0" tint="-0.04997999966144562"/>
        </bottom>
      </border>
    </dxf>
    <dxf>
      <border>
        <left style="thin">
          <color theme="0"/>
        </left>
        <right style="thin">
          <color theme="0"/>
        </right>
        <bottom style="thin">
          <color theme="0"/>
        </bottom>
      </border>
    </dxf>
    <dxf>
      <font>
        <color theme="0"/>
      </font>
      <border>
        <left>
          <color indexed="63"/>
        </left>
        <right style="thin">
          <color theme="0"/>
        </right>
        <bottom style="thin">
          <color theme="0"/>
        </bottom>
      </border>
    </dxf>
    <dxf>
      <border>
        <left style="thin">
          <color theme="0" tint="-0.04997999966144562"/>
        </left>
        <right style="thin">
          <color theme="0" tint="-0.04997999966144562"/>
        </right>
        <bottom style="thin">
          <color theme="0" tint="-0.04997999966144562"/>
        </bottom>
      </border>
    </dxf>
    <dxf>
      <border>
        <left style="thin">
          <color theme="0"/>
        </left>
        <right style="thin">
          <color theme="0"/>
        </right>
        <bottom style="thin">
          <color theme="0"/>
        </bottom>
      </border>
    </dxf>
    <dxf>
      <border>
        <left style="thin">
          <color theme="0"/>
        </left>
        <right style="thin">
          <color theme="0"/>
        </right>
        <bottom style="thin">
          <color theme="0"/>
        </bottom>
      </border>
    </dxf>
    <dxf>
      <font>
        <color theme="0"/>
      </font>
      <border>
        <left>
          <color indexed="63"/>
        </left>
        <right style="thin">
          <color theme="0"/>
        </right>
        <bottom style="thin">
          <color theme="0"/>
        </bottom>
      </border>
    </dxf>
    <dxf>
      <border>
        <left style="thin">
          <color theme="0" tint="-0.04997999966144562"/>
        </left>
        <right style="thin">
          <color theme="0" tint="-0.04997999966144562"/>
        </right>
        <bottom style="thin">
          <color theme="0" tint="-0.04997999966144562"/>
        </bottom>
      </border>
    </dxf>
    <dxf>
      <border>
        <left style="thin">
          <color theme="0"/>
        </left>
        <right style="thin">
          <color theme="0"/>
        </right>
        <bottom style="thin">
          <color theme="0"/>
        </bottom>
      </border>
    </dxf>
    <dxf>
      <font>
        <color theme="0"/>
      </font>
      <border>
        <left>
          <color indexed="63"/>
        </left>
        <right style="thin">
          <color theme="0"/>
        </right>
        <bottom style="thin">
          <color theme="0"/>
        </bottom>
      </border>
    </dxf>
    <dxf>
      <border>
        <left style="thin">
          <color theme="0" tint="-0.04997999966144562"/>
        </left>
        <right style="thin">
          <color theme="0" tint="-0.04997999966144562"/>
        </right>
        <bottom style="thin">
          <color theme="0" tint="-0.04997999966144562"/>
        </bottom>
      </border>
    </dxf>
    <dxf>
      <border>
        <left style="thin">
          <color theme="0"/>
        </left>
        <right style="thin">
          <color theme="0"/>
        </right>
        <bottom style="thin">
          <color theme="0"/>
        </bottom>
      </border>
    </dxf>
    <dxf>
      <font>
        <color theme="0"/>
      </font>
      <border>
        <left>
          <color indexed="63"/>
        </left>
        <right style="thin">
          <color theme="0"/>
        </right>
        <bottom style="thin">
          <color theme="0"/>
        </bottom>
      </border>
    </dxf>
    <dxf>
      <border>
        <left style="thin">
          <color theme="0"/>
        </left>
        <right style="thin">
          <color theme="0"/>
        </right>
        <bottom style="thin">
          <color theme="0"/>
        </bottom>
      </border>
    </dxf>
    <dxf>
      <border>
        <left style="thin">
          <color theme="0"/>
        </left>
        <right style="thin">
          <color theme="0"/>
        </right>
        <bottom style="thin">
          <color theme="0"/>
        </bottom>
      </border>
    </dxf>
    <dxf>
      <font>
        <color theme="0"/>
      </font>
      <fill>
        <patternFill>
          <bgColor theme="0"/>
        </patternFill>
      </fill>
      <border>
        <left style="thin">
          <color theme="0"/>
        </left>
        <right style="thin">
          <color theme="0"/>
        </right>
      </border>
    </dxf>
    <dxf>
      <font>
        <color theme="0"/>
      </font>
      <border>
        <right style="thin">
          <color theme="0"/>
        </right>
      </border>
    </dxf>
    <dxf>
      <border>
        <left style="thin">
          <color theme="0"/>
        </left>
        <right style="thin">
          <color theme="0"/>
        </right>
      </border>
    </dxf>
    <dxf>
      <font>
        <color theme="0"/>
      </font>
      <border>
        <left style="thin">
          <color theme="0"/>
        </left>
        <right>
          <color indexed="63"/>
        </right>
        <bottom style="thin">
          <color theme="0"/>
        </bottom>
      </border>
    </dxf>
    <dxf>
      <font>
        <color theme="0"/>
      </font>
      <fill>
        <patternFill>
          <bgColor theme="0"/>
        </patternFill>
      </fill>
      <border>
        <left style="thin">
          <color theme="0"/>
        </left>
        <right style="thin">
          <color theme="0"/>
        </right>
        <top style="thin">
          <color theme="0"/>
        </top>
        <bottom style="thin">
          <color theme="0"/>
        </bottom>
      </border>
    </dxf>
    <dxf>
      <font>
        <color theme="0" tint="-0.24993999302387238"/>
      </font>
      <fill>
        <patternFill>
          <bgColor theme="0" tint="-0.24993999302387238"/>
        </patternFill>
      </fill>
    </dxf>
    <dxf>
      <fill>
        <patternFill>
          <bgColor theme="0" tint="-0.24993999302387238"/>
        </patternFill>
      </fill>
    </dxf>
    <dxf>
      <font>
        <color theme="0" tint="-0.24993999302387238"/>
      </font>
      <fill>
        <patternFill>
          <bgColor theme="0" tint="-0.24993999302387238"/>
        </patternFill>
      </fill>
      <border/>
    </dxf>
    <dxf>
      <font>
        <color theme="0"/>
      </font>
      <fill>
        <patternFill>
          <bgColor theme="0"/>
        </patternFill>
      </fill>
      <border>
        <left style="thin">
          <color theme="0"/>
        </left>
        <right style="thin">
          <color theme="0"/>
        </right>
        <top style="thin">
          <color theme="0"/>
        </top>
        <bottom style="thin">
          <color theme="0"/>
        </bottom>
      </border>
    </dxf>
    <dxf>
      <font>
        <color theme="0"/>
      </font>
      <border>
        <left style="thin">
          <color theme="0"/>
        </left>
        <right>
          <color rgb="FF000000"/>
        </right>
        <bottom style="thin">
          <color theme="0"/>
        </bottom>
      </border>
    </dxf>
    <dxf>
      <font>
        <color theme="0"/>
      </font>
      <border>
        <right style="thin">
          <color theme="0"/>
        </right>
      </border>
    </dxf>
    <dxf>
      <font>
        <color theme="0"/>
      </font>
      <fill>
        <patternFill>
          <bgColor theme="0"/>
        </patternFill>
      </fill>
      <border>
        <left style="thin">
          <color theme="0"/>
        </left>
        <right style="thin">
          <color theme="0"/>
        </right>
      </border>
    </dxf>
    <dxf>
      <font>
        <color theme="0"/>
      </font>
      <border>
        <left>
          <color rgb="FF000000"/>
        </left>
        <right style="thin">
          <color theme="0"/>
        </right>
        <bottom style="thin">
          <color theme="0"/>
        </bottom>
      </border>
    </dxf>
    <dxf>
      <font>
        <b/>
        <i val="0"/>
        <color rgb="FFFF0000"/>
      </font>
      <fill>
        <patternFill>
          <bgColor theme="5" tint="0.7999799847602844"/>
        </patternFill>
      </fill>
      <border/>
    </dxf>
    <dxf>
      <font>
        <b/>
        <i val="0"/>
      </font>
      <fill>
        <patternFill>
          <bgColor theme="9" tint="0.5999600291252136"/>
        </patternFill>
      </fill>
      <border/>
    </dxf>
    <dxf>
      <font>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6.emf" /><Relationship Id="rId3"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44</xdr:row>
      <xdr:rowOff>76200</xdr:rowOff>
    </xdr:from>
    <xdr:to>
      <xdr:col>10</xdr:col>
      <xdr:colOff>247650</xdr:colOff>
      <xdr:row>67</xdr:row>
      <xdr:rowOff>114300</xdr:rowOff>
    </xdr:to>
    <xdr:pic>
      <xdr:nvPicPr>
        <xdr:cNvPr id="1" name="図 44"/>
        <xdr:cNvPicPr preferRelativeResize="1">
          <a:picLocks noChangeAspect="1"/>
        </xdr:cNvPicPr>
      </xdr:nvPicPr>
      <xdr:blipFill>
        <a:blip r:embed="rId1"/>
        <a:stretch>
          <a:fillRect/>
        </a:stretch>
      </xdr:blipFill>
      <xdr:spPr>
        <a:xfrm>
          <a:off x="2295525" y="6715125"/>
          <a:ext cx="3619500" cy="3543300"/>
        </a:xfrm>
        <a:prstGeom prst="rect">
          <a:avLst/>
        </a:prstGeom>
        <a:solidFill>
          <a:srgbClr val="FFFFFF"/>
        </a:solidFill>
        <a:ln w="9525" cmpd="sng">
          <a:solidFill>
            <a:srgbClr val="7F7F7F"/>
          </a:solidFill>
          <a:headEnd type="none"/>
          <a:tailEnd type="none"/>
        </a:ln>
      </xdr:spPr>
    </xdr:pic>
    <xdr:clientData/>
  </xdr:twoCellAnchor>
  <xdr:twoCellAnchor editAs="oneCell">
    <xdr:from>
      <xdr:col>1</xdr:col>
      <xdr:colOff>114300</xdr:colOff>
      <xdr:row>7</xdr:row>
      <xdr:rowOff>28575</xdr:rowOff>
    </xdr:from>
    <xdr:to>
      <xdr:col>10</xdr:col>
      <xdr:colOff>142875</xdr:colOff>
      <xdr:row>39</xdr:row>
      <xdr:rowOff>0</xdr:rowOff>
    </xdr:to>
    <xdr:pic>
      <xdr:nvPicPr>
        <xdr:cNvPr id="2" name="図 43"/>
        <xdr:cNvPicPr preferRelativeResize="1">
          <a:picLocks noChangeAspect="1"/>
        </xdr:cNvPicPr>
      </xdr:nvPicPr>
      <xdr:blipFill>
        <a:blip r:embed="rId2"/>
        <a:stretch>
          <a:fillRect/>
        </a:stretch>
      </xdr:blipFill>
      <xdr:spPr>
        <a:xfrm>
          <a:off x="295275" y="1028700"/>
          <a:ext cx="5514975" cy="4848225"/>
        </a:xfrm>
        <a:prstGeom prst="rect">
          <a:avLst/>
        </a:prstGeom>
        <a:solidFill>
          <a:srgbClr val="FFFFFF"/>
        </a:solidFill>
        <a:ln w="9525" cmpd="sng">
          <a:solidFill>
            <a:srgbClr val="7F7F7F"/>
          </a:solidFill>
          <a:headEnd type="none"/>
          <a:tailEnd type="none"/>
        </a:ln>
      </xdr:spPr>
    </xdr:pic>
    <xdr:clientData/>
  </xdr:twoCellAnchor>
  <xdr:twoCellAnchor editAs="oneCell">
    <xdr:from>
      <xdr:col>1</xdr:col>
      <xdr:colOff>314325</xdr:colOff>
      <xdr:row>77</xdr:row>
      <xdr:rowOff>38100</xdr:rowOff>
    </xdr:from>
    <xdr:to>
      <xdr:col>9</xdr:col>
      <xdr:colOff>371475</xdr:colOff>
      <xdr:row>123</xdr:row>
      <xdr:rowOff>57150</xdr:rowOff>
    </xdr:to>
    <xdr:pic>
      <xdr:nvPicPr>
        <xdr:cNvPr id="3" name="図 1"/>
        <xdr:cNvPicPr preferRelativeResize="1">
          <a:picLocks noChangeAspect="1"/>
        </xdr:cNvPicPr>
      </xdr:nvPicPr>
      <xdr:blipFill>
        <a:blip r:embed="rId3"/>
        <a:stretch>
          <a:fillRect/>
        </a:stretch>
      </xdr:blipFill>
      <xdr:spPr>
        <a:xfrm>
          <a:off x="495300" y="11706225"/>
          <a:ext cx="4933950" cy="7029450"/>
        </a:xfrm>
        <a:prstGeom prst="rect">
          <a:avLst/>
        </a:prstGeom>
        <a:solidFill>
          <a:srgbClr val="FFFFFF"/>
        </a:solidFill>
        <a:ln w="9525" cmpd="sng">
          <a:solidFill>
            <a:srgbClr val="7F7F7F"/>
          </a:solidFill>
          <a:headEnd type="none"/>
          <a:tailEnd type="none"/>
        </a:ln>
      </xdr:spPr>
    </xdr:pic>
    <xdr:clientData/>
  </xdr:twoCellAnchor>
  <xdr:twoCellAnchor>
    <xdr:from>
      <xdr:col>7</xdr:col>
      <xdr:colOff>552450</xdr:colOff>
      <xdr:row>26</xdr:row>
      <xdr:rowOff>9525</xdr:rowOff>
    </xdr:from>
    <xdr:to>
      <xdr:col>10</xdr:col>
      <xdr:colOff>38100</xdr:colOff>
      <xdr:row>28</xdr:row>
      <xdr:rowOff>85725</xdr:rowOff>
    </xdr:to>
    <xdr:sp>
      <xdr:nvSpPr>
        <xdr:cNvPr id="4" name="角丸四角形 5"/>
        <xdr:cNvSpPr>
          <a:spLocks/>
        </xdr:cNvSpPr>
      </xdr:nvSpPr>
      <xdr:spPr>
        <a:xfrm>
          <a:off x="4391025" y="3905250"/>
          <a:ext cx="1314450" cy="381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32</xdr:row>
      <xdr:rowOff>28575</xdr:rowOff>
    </xdr:from>
    <xdr:to>
      <xdr:col>10</xdr:col>
      <xdr:colOff>38100</xdr:colOff>
      <xdr:row>34</xdr:row>
      <xdr:rowOff>104775</xdr:rowOff>
    </xdr:to>
    <xdr:sp>
      <xdr:nvSpPr>
        <xdr:cNvPr id="5" name="角丸四角形 9"/>
        <xdr:cNvSpPr>
          <a:spLocks/>
        </xdr:cNvSpPr>
      </xdr:nvSpPr>
      <xdr:spPr>
        <a:xfrm>
          <a:off x="4391025" y="4838700"/>
          <a:ext cx="1314450" cy="381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25</xdr:row>
      <xdr:rowOff>85725</xdr:rowOff>
    </xdr:from>
    <xdr:to>
      <xdr:col>13</xdr:col>
      <xdr:colOff>95250</xdr:colOff>
      <xdr:row>37</xdr:row>
      <xdr:rowOff>123825</xdr:rowOff>
    </xdr:to>
    <xdr:sp>
      <xdr:nvSpPr>
        <xdr:cNvPr id="6" name="角丸四角形吹き出し 15"/>
        <xdr:cNvSpPr>
          <a:spLocks/>
        </xdr:cNvSpPr>
      </xdr:nvSpPr>
      <xdr:spPr>
        <a:xfrm>
          <a:off x="5905500" y="3829050"/>
          <a:ext cx="1685925" cy="1866900"/>
        </a:xfrm>
        <a:prstGeom prst="wedgeRoundRectCallout">
          <a:avLst>
            <a:gd name="adj1" fmla="val -64768"/>
            <a:gd name="adj2" fmla="val -30638"/>
          </a:avLst>
        </a:prstGeom>
        <a:solidFill>
          <a:srgbClr val="FFFFFF"/>
        </a:solidFill>
        <a:ln w="19050" cmpd="sng">
          <a:solidFill>
            <a:srgbClr val="FF0000"/>
          </a:solidFill>
          <a:headEnd type="none"/>
          <a:tailEnd type="none"/>
        </a:ln>
      </xdr:spPr>
      <xdr:txBody>
        <a:bodyPr vertOverflow="clip" wrap="square" lIns="36000" tIns="36000" rIns="0" bIns="0"/>
        <a:p>
          <a:pPr algn="l">
            <a:defRPr/>
          </a:pPr>
          <a:r>
            <a:rPr lang="en-US" cap="none" sz="900" b="0" i="0" u="none" baseline="0">
              <a:solidFill>
                <a:srgbClr val="000000"/>
              </a:solidFill>
            </a:rPr>
            <a:t>交付申請者および住宅の賃貸人のそれぞれについて、現に整備または運営しているサービス付き高齢者向け住宅（以下、既存物件）の有無を記入してください。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既存物件がない場合は、</a:t>
          </a:r>
          <a:r>
            <a:rPr lang="en-US" cap="none" sz="900" b="0" i="0" u="none" baseline="0">
              <a:solidFill>
                <a:srgbClr val="000000"/>
              </a:solidFill>
            </a:rPr>
            <a:t>
</a:t>
          </a:r>
          <a:r>
            <a:rPr lang="en-US" cap="none" sz="900" b="0" i="0" u="none" baseline="0">
              <a:solidFill>
                <a:srgbClr val="000000"/>
              </a:solidFill>
            </a:rPr>
            <a:t>　「なし」にチェックして</a:t>
          </a:r>
          <a:r>
            <a:rPr lang="en-US" cap="none" sz="900" b="0" i="0" u="none" baseline="0">
              <a:solidFill>
                <a:srgbClr val="000000"/>
              </a:solidFill>
            </a:rPr>
            <a:t>
</a:t>
          </a:r>
          <a:r>
            <a:rPr lang="en-US" cap="none" sz="900" b="0" i="0" u="none" baseline="0">
              <a:solidFill>
                <a:srgbClr val="000000"/>
              </a:solidFill>
            </a:rPr>
            <a:t>　いただければ、それ以降</a:t>
          </a:r>
          <a:r>
            <a:rPr lang="en-US" cap="none" sz="900" b="0" i="0" u="none" baseline="0">
              <a:solidFill>
                <a:srgbClr val="000000"/>
              </a:solidFill>
            </a:rPr>
            <a:t>
</a:t>
          </a:r>
          <a:r>
            <a:rPr lang="en-US" cap="none" sz="900" b="0" i="0" u="none" baseline="0">
              <a:solidFill>
                <a:srgbClr val="000000"/>
              </a:solidFill>
            </a:rPr>
            <a:t>　は記入不要です。</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1</xdr:col>
      <xdr:colOff>228600</xdr:colOff>
      <xdr:row>53</xdr:row>
      <xdr:rowOff>142875</xdr:rowOff>
    </xdr:from>
    <xdr:to>
      <xdr:col>3</xdr:col>
      <xdr:colOff>533400</xdr:colOff>
      <xdr:row>62</xdr:row>
      <xdr:rowOff>142875</xdr:rowOff>
    </xdr:to>
    <xdr:sp>
      <xdr:nvSpPr>
        <xdr:cNvPr id="7" name="角丸四角形吹き出し 18"/>
        <xdr:cNvSpPr>
          <a:spLocks/>
        </xdr:cNvSpPr>
      </xdr:nvSpPr>
      <xdr:spPr>
        <a:xfrm>
          <a:off x="409575" y="8153400"/>
          <a:ext cx="1524000" cy="1371600"/>
        </a:xfrm>
        <a:prstGeom prst="wedgeRoundRectCallout">
          <a:avLst>
            <a:gd name="adj1" fmla="val -50680"/>
            <a:gd name="adj2" fmla="val -227060"/>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交付申請者または住宅の賃貸人が複数となる事業（「共同事業」という）の場合は、★印の間を「再表示」させると、記入欄が増えますので、それぞれについて記入してください。</a:t>
          </a:r>
        </a:p>
      </xdr:txBody>
    </xdr:sp>
    <xdr:clientData/>
  </xdr:twoCellAnchor>
  <xdr:twoCellAnchor>
    <xdr:from>
      <xdr:col>7</xdr:col>
      <xdr:colOff>590550</xdr:colOff>
      <xdr:row>39</xdr:row>
      <xdr:rowOff>9525</xdr:rowOff>
    </xdr:from>
    <xdr:to>
      <xdr:col>12</xdr:col>
      <xdr:colOff>409575</xdr:colOff>
      <xdr:row>43</xdr:row>
      <xdr:rowOff>123825</xdr:rowOff>
    </xdr:to>
    <xdr:sp>
      <xdr:nvSpPr>
        <xdr:cNvPr id="8" name="角丸四角形吹き出し 21"/>
        <xdr:cNvSpPr>
          <a:spLocks/>
        </xdr:cNvSpPr>
      </xdr:nvSpPr>
      <xdr:spPr>
        <a:xfrm>
          <a:off x="4429125" y="5886450"/>
          <a:ext cx="2867025" cy="723900"/>
        </a:xfrm>
        <a:prstGeom prst="wedgeRoundRectCallout">
          <a:avLst>
            <a:gd name="adj1" fmla="val -160518"/>
            <a:gd name="adj2" fmla="val -234847"/>
          </a:avLst>
        </a:prstGeom>
        <a:solidFill>
          <a:srgbClr val="FFFFFF"/>
        </a:solidFill>
        <a:ln w="19050" cmpd="sng">
          <a:solidFill>
            <a:srgbClr val="FF0000"/>
          </a:solidFill>
          <a:headEnd type="none"/>
          <a:tailEnd type="none"/>
        </a:ln>
      </xdr:spPr>
      <xdr:txBody>
        <a:bodyPr vertOverflow="clip" wrap="square" lIns="36000" tIns="36000" rIns="0" bIns="0"/>
        <a:p>
          <a:pPr algn="l">
            <a:defRPr/>
          </a:pPr>
          <a:r>
            <a:rPr lang="en-US" cap="none" sz="900" b="0" i="0" u="none" baseline="0">
              <a:solidFill>
                <a:srgbClr val="000000"/>
              </a:solidFill>
            </a:rPr>
            <a:t>既存物件がある場合は、別紙（本ファイル別シート）に既存物件のリストを作成し、運営情報の公開状況について記入してください。別紙番号は、報告者ごとに別の番号を付してください。</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1</xdr:col>
      <xdr:colOff>381000</xdr:colOff>
      <xdr:row>90</xdr:row>
      <xdr:rowOff>133350</xdr:rowOff>
    </xdr:from>
    <xdr:to>
      <xdr:col>7</xdr:col>
      <xdr:colOff>66675</xdr:colOff>
      <xdr:row>122</xdr:row>
      <xdr:rowOff>57150</xdr:rowOff>
    </xdr:to>
    <xdr:sp>
      <xdr:nvSpPr>
        <xdr:cNvPr id="9" name="角丸四角形 24"/>
        <xdr:cNvSpPr>
          <a:spLocks/>
        </xdr:cNvSpPr>
      </xdr:nvSpPr>
      <xdr:spPr>
        <a:xfrm>
          <a:off x="561975" y="13782675"/>
          <a:ext cx="3343275" cy="48006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79</xdr:row>
      <xdr:rowOff>9525</xdr:rowOff>
    </xdr:from>
    <xdr:to>
      <xdr:col>9</xdr:col>
      <xdr:colOff>314325</xdr:colOff>
      <xdr:row>83</xdr:row>
      <xdr:rowOff>85725</xdr:rowOff>
    </xdr:to>
    <xdr:sp>
      <xdr:nvSpPr>
        <xdr:cNvPr id="10" name="角丸四角形 25"/>
        <xdr:cNvSpPr>
          <a:spLocks/>
        </xdr:cNvSpPr>
      </xdr:nvSpPr>
      <xdr:spPr>
        <a:xfrm>
          <a:off x="561975" y="11982450"/>
          <a:ext cx="4810125" cy="6858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70</xdr:row>
      <xdr:rowOff>28575</xdr:rowOff>
    </xdr:from>
    <xdr:to>
      <xdr:col>13</xdr:col>
      <xdr:colOff>66675</xdr:colOff>
      <xdr:row>87</xdr:row>
      <xdr:rowOff>66675</xdr:rowOff>
    </xdr:to>
    <xdr:sp>
      <xdr:nvSpPr>
        <xdr:cNvPr id="11" name="角丸四角形吹き出し 23"/>
        <xdr:cNvSpPr>
          <a:spLocks/>
        </xdr:cNvSpPr>
      </xdr:nvSpPr>
      <xdr:spPr>
        <a:xfrm>
          <a:off x="5581650" y="10629900"/>
          <a:ext cx="1981200" cy="2628900"/>
        </a:xfrm>
        <a:prstGeom prst="wedgeRoundRectCallout">
          <a:avLst>
            <a:gd name="adj1" fmla="val -70157"/>
            <a:gd name="adj2" fmla="val 7736"/>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a:t>
          </a:r>
          <a:r>
            <a:rPr lang="en-US" cap="none" sz="900" b="0" i="0" u="none" baseline="0">
              <a:solidFill>
                <a:srgbClr val="000000"/>
              </a:solidFill>
            </a:rPr>
            <a:t>1</a:t>
          </a:r>
          <a:r>
            <a:rPr lang="en-US" cap="none" sz="900" b="0" i="0" u="none" baseline="0">
              <a:solidFill>
                <a:srgbClr val="000000"/>
              </a:solidFill>
            </a:rPr>
            <a:t>枚目の運営情報公開報告書</a:t>
          </a:r>
          <a:r>
            <a:rPr lang="en-US" cap="none" sz="900" b="0" i="0" u="none" baseline="0">
              <a:solidFill>
                <a:srgbClr val="000000"/>
              </a:solidFill>
            </a:rPr>
            <a:t>
</a:t>
          </a:r>
          <a:r>
            <a:rPr lang="en-US" cap="none" sz="900" b="0" i="0" u="none" baseline="0">
              <a:solidFill>
                <a:srgbClr val="000000"/>
              </a:solidFill>
            </a:rPr>
            <a:t>　から「交付申請事業名」と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「リストで報告する当事者名」、</a:t>
          </a:r>
          <a:r>
            <a:rPr lang="en-US" cap="none" sz="900" b="0" i="0" u="none" baseline="0">
              <a:solidFill>
                <a:srgbClr val="000000"/>
              </a:solidFill>
            </a:rPr>
            <a:t>
</a:t>
          </a:r>
          <a:r>
            <a:rPr lang="en-US" cap="none" sz="900" b="0" i="0" u="none" baseline="0">
              <a:solidFill>
                <a:srgbClr val="000000"/>
              </a:solidFill>
            </a:rPr>
            <a:t>「申請事業における立場」とが</a:t>
          </a:r>
          <a:r>
            <a:rPr lang="en-US" cap="none" sz="900" b="0" i="0" u="none" baseline="0">
              <a:solidFill>
                <a:srgbClr val="000000"/>
              </a:solidFill>
            </a:rPr>
            <a:t>
</a:t>
          </a:r>
          <a:r>
            <a:rPr lang="en-US" cap="none" sz="900" b="0" i="0" u="none" baseline="0">
              <a:solidFill>
                <a:srgbClr val="000000"/>
              </a:solidFill>
            </a:rPr>
            <a:t>　転記されています。確認して</a:t>
          </a:r>
          <a:r>
            <a:rPr lang="en-US" cap="none" sz="900" b="0" i="0" u="none" baseline="0">
              <a:solidFill>
                <a:srgbClr val="000000"/>
              </a:solidFill>
            </a:rPr>
            <a:t>
</a:t>
          </a:r>
          <a:r>
            <a:rPr lang="en-US" cap="none" sz="900" b="0" i="0" u="none" baseline="0">
              <a:solidFill>
                <a:srgbClr val="000000"/>
              </a:solidFill>
            </a:rPr>
            <a:t>　リストを作成してください。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・転記内容は、</a:t>
          </a:r>
          <a:r>
            <a:rPr lang="en-US" cap="none" sz="900" b="0" i="0" u="none" baseline="0">
              <a:solidFill>
                <a:srgbClr val="000000"/>
              </a:solidFill>
            </a:rPr>
            <a:t>1</a:t>
          </a:r>
          <a:r>
            <a:rPr lang="en-US" cap="none" sz="900" b="0" i="0" u="none" baseline="0">
              <a:solidFill>
                <a:srgbClr val="000000"/>
              </a:solidFill>
            </a:rPr>
            <a:t>枚目の記入と</a:t>
          </a:r>
          <a:r>
            <a:rPr lang="en-US" cap="none" sz="900" b="0" i="0" u="none" baseline="0">
              <a:solidFill>
                <a:srgbClr val="000000"/>
              </a:solidFill>
            </a:rPr>
            <a:t>
</a:t>
          </a:r>
          <a:r>
            <a:rPr lang="en-US" cap="none" sz="900" b="0" i="0" u="none" baseline="0">
              <a:solidFill>
                <a:srgbClr val="000000"/>
              </a:solidFill>
            </a:rPr>
            <a:t>　各シートにより異なります。</a:t>
          </a:r>
          <a:r>
            <a:rPr lang="en-US" cap="none" sz="900" b="0" i="0" u="none" baseline="0">
              <a:solidFill>
                <a:srgbClr val="000000"/>
              </a:solidFill>
            </a:rPr>
            <a:t>
</a:t>
          </a:r>
          <a:r>
            <a:rPr lang="en-US" cap="none" sz="900" b="0" i="0" u="none" baseline="0">
              <a:solidFill>
                <a:srgbClr val="000000"/>
              </a:solidFill>
            </a:rPr>
            <a:t>　「申請事業における立場」に</a:t>
          </a:r>
          <a:r>
            <a:rPr lang="en-US" cap="none" sz="900" b="0" i="0" u="none" baseline="0">
              <a:solidFill>
                <a:srgbClr val="000000"/>
              </a:solidFill>
            </a:rPr>
            <a:t>
</a:t>
          </a:r>
          <a:r>
            <a:rPr lang="en-US" cap="none" sz="900" b="0" i="0" u="none" baseline="0">
              <a:solidFill>
                <a:srgbClr val="000000"/>
              </a:solidFill>
            </a:rPr>
            <a:t>　合ったシートを使用してくだ</a:t>
          </a:r>
          <a:r>
            <a:rPr lang="en-US" cap="none" sz="900" b="0" i="0" u="none" baseline="0">
              <a:solidFill>
                <a:srgbClr val="000000"/>
              </a:solidFill>
            </a:rPr>
            <a:t>
</a:t>
          </a:r>
          <a:r>
            <a:rPr lang="en-US" cap="none" sz="900" b="0" i="0" u="none" baseline="0">
              <a:solidFill>
                <a:srgbClr val="000000"/>
              </a:solidFill>
            </a:rPr>
            <a:t>　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・報告内容によりシートが不足</a:t>
          </a:r>
          <a:r>
            <a:rPr lang="en-US" cap="none" sz="900" b="0" i="0" u="none" baseline="0">
              <a:solidFill>
                <a:srgbClr val="000000"/>
              </a:solidFill>
            </a:rPr>
            <a:t>
</a:t>
          </a:r>
          <a:r>
            <a:rPr lang="en-US" cap="none" sz="900" b="0" i="0" u="none" baseline="0">
              <a:solidFill>
                <a:srgbClr val="000000"/>
              </a:solidFill>
            </a:rPr>
            <a:t>　する場合は、各シートをコピ</a:t>
          </a:r>
          <a:r>
            <a:rPr lang="en-US" cap="none" sz="900" b="0" i="0" u="none" baseline="0">
              <a:solidFill>
                <a:srgbClr val="000000"/>
              </a:solidFill>
            </a:rPr>
            <a:t>
</a:t>
          </a:r>
          <a:r>
            <a:rPr lang="en-US" cap="none" sz="900" b="0" i="0" u="none" baseline="0">
              <a:solidFill>
                <a:srgbClr val="000000"/>
              </a:solidFill>
            </a:rPr>
            <a:t>　ーしてください。</a:t>
          </a:r>
        </a:p>
      </xdr:txBody>
    </xdr:sp>
    <xdr:clientData/>
  </xdr:twoCellAnchor>
  <xdr:twoCellAnchor>
    <xdr:from>
      <xdr:col>1</xdr:col>
      <xdr:colOff>38100</xdr:colOff>
      <xdr:row>124</xdr:row>
      <xdr:rowOff>57150</xdr:rowOff>
    </xdr:from>
    <xdr:to>
      <xdr:col>6</xdr:col>
      <xdr:colOff>200025</xdr:colOff>
      <xdr:row>131</xdr:row>
      <xdr:rowOff>28575</xdr:rowOff>
    </xdr:to>
    <xdr:sp>
      <xdr:nvSpPr>
        <xdr:cNvPr id="12" name="角丸四角形吹き出し 29"/>
        <xdr:cNvSpPr>
          <a:spLocks/>
        </xdr:cNvSpPr>
      </xdr:nvSpPr>
      <xdr:spPr>
        <a:xfrm>
          <a:off x="219075" y="18888075"/>
          <a:ext cx="3209925" cy="1038225"/>
        </a:xfrm>
        <a:prstGeom prst="wedgeRoundRectCallout">
          <a:avLst>
            <a:gd name="adj1" fmla="val -38740"/>
            <a:gd name="adj2" fmla="val -105819"/>
          </a:avLst>
        </a:prstGeom>
        <a:solidFill>
          <a:srgbClr val="FFFFFF"/>
        </a:solidFill>
        <a:ln w="12700" cmpd="sng">
          <a:solidFill>
            <a:srgbClr val="FF0000"/>
          </a:solidFill>
          <a:prstDash val="dash"/>
          <a:headEnd type="none"/>
          <a:tailEnd type="none"/>
        </a:ln>
      </xdr:spPr>
      <xdr:txBody>
        <a:bodyPr vertOverflow="clip" wrap="square" lIns="36000" tIns="36000" rIns="36000" bIns="0"/>
        <a:p>
          <a:pPr algn="l">
            <a:defRPr/>
          </a:pPr>
          <a:r>
            <a:rPr lang="en-US" cap="none" sz="900" b="0" i="0" u="none" baseline="0">
              <a:solidFill>
                <a:srgbClr val="000000"/>
              </a:solidFill>
            </a:rPr>
            <a:t>※</a:t>
          </a:r>
          <a:r>
            <a:rPr lang="en-US" cap="none" sz="900" b="0" i="0" u="none" baseline="0">
              <a:solidFill>
                <a:srgbClr val="000000"/>
              </a:solidFill>
            </a:rPr>
            <a:t>行数が不足する場合は、非表示の行（★印の間の行）</a:t>
          </a:r>
          <a:r>
            <a:rPr lang="en-US" cap="none" sz="900" b="0" i="0" u="none" baseline="0">
              <a:solidFill>
                <a:srgbClr val="000000"/>
              </a:solidFill>
            </a:rPr>
            <a:t>
</a:t>
          </a:r>
          <a:r>
            <a:rPr lang="en-US" cap="none" sz="900" b="0" i="0" u="none" baseline="0">
              <a:solidFill>
                <a:srgbClr val="000000"/>
              </a:solidFill>
            </a:rPr>
            <a:t>　（★印の間の行）を再表示すれば、拡張できます。</a:t>
          </a:r>
          <a:r>
            <a:rPr lang="en-US" cap="none" sz="900" b="0" i="0" u="none" baseline="0">
              <a:solidFill>
                <a:srgbClr val="000000"/>
              </a:solidFill>
            </a:rPr>
            <a:t>
</a:t>
          </a:r>
          <a:r>
            <a:rPr lang="en-US" cap="none" sz="900" b="0" i="0" u="none" baseline="0">
              <a:solidFill>
                <a:srgbClr val="000000"/>
              </a:solidFill>
            </a:rPr>
            <a:t>　これよりさらに多い場合は、シートを複写して追加し</a:t>
          </a:r>
          <a:r>
            <a:rPr lang="en-US" cap="none" sz="900" b="0" i="0" u="none" baseline="0">
              <a:solidFill>
                <a:srgbClr val="000000"/>
              </a:solidFill>
            </a:rPr>
            <a:t>
</a:t>
          </a:r>
          <a:r>
            <a:rPr lang="en-US" cap="none" sz="900" b="0" i="0" u="none" baseline="0">
              <a:solidFill>
                <a:srgbClr val="000000"/>
              </a:solidFill>
            </a:rPr>
            <a:t>　てください。</a:t>
          </a:r>
          <a:r>
            <a:rPr lang="en-US" cap="none" sz="900" b="0" i="0" u="none" baseline="0">
              <a:solidFill>
                <a:srgbClr val="000000"/>
              </a:solidFill>
            </a:rPr>
            <a:t>
</a:t>
          </a:r>
          <a:r>
            <a:rPr lang="en-US" cap="none" sz="900" b="0" i="0" u="none" baseline="0">
              <a:solidFill>
                <a:srgbClr val="000000"/>
              </a:solidFill>
            </a:rPr>
            <a:t>　（別紙を増やす場合は、別紙番号の説明に従ってくだ</a:t>
          </a:r>
          <a:r>
            <a:rPr lang="en-US" cap="none" sz="900" b="0" i="0" u="none" baseline="0">
              <a:solidFill>
                <a:srgbClr val="000000"/>
              </a:solidFill>
            </a:rPr>
            <a:t>
</a:t>
          </a:r>
          <a:r>
            <a:rPr lang="en-US" cap="none" sz="900" b="0" i="0" u="none" baseline="0">
              <a:solidFill>
                <a:srgbClr val="000000"/>
              </a:solidFill>
            </a:rPr>
            <a:t>　　さい）</a:t>
          </a:r>
        </a:p>
      </xdr:txBody>
    </xdr:sp>
    <xdr:clientData/>
  </xdr:twoCellAnchor>
  <xdr:twoCellAnchor>
    <xdr:from>
      <xdr:col>1</xdr:col>
      <xdr:colOff>333375</xdr:colOff>
      <xdr:row>9</xdr:row>
      <xdr:rowOff>133350</xdr:rowOff>
    </xdr:from>
    <xdr:to>
      <xdr:col>10</xdr:col>
      <xdr:colOff>47625</xdr:colOff>
      <xdr:row>21</xdr:row>
      <xdr:rowOff>95250</xdr:rowOff>
    </xdr:to>
    <xdr:sp>
      <xdr:nvSpPr>
        <xdr:cNvPr id="13" name="角丸四角形 4"/>
        <xdr:cNvSpPr>
          <a:spLocks/>
        </xdr:cNvSpPr>
      </xdr:nvSpPr>
      <xdr:spPr>
        <a:xfrm>
          <a:off x="514350" y="1438275"/>
          <a:ext cx="5200650" cy="17907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53</xdr:row>
      <xdr:rowOff>19050</xdr:rowOff>
    </xdr:from>
    <xdr:to>
      <xdr:col>4</xdr:col>
      <xdr:colOff>209550</xdr:colOff>
      <xdr:row>66</xdr:row>
      <xdr:rowOff>104775</xdr:rowOff>
    </xdr:to>
    <xdr:sp>
      <xdr:nvSpPr>
        <xdr:cNvPr id="14" name="左中かっこ 17"/>
        <xdr:cNvSpPr>
          <a:spLocks/>
        </xdr:cNvSpPr>
      </xdr:nvSpPr>
      <xdr:spPr>
        <a:xfrm>
          <a:off x="1990725" y="8029575"/>
          <a:ext cx="228600" cy="2066925"/>
        </a:xfrm>
        <a:prstGeom prst="leftBrace">
          <a:avLst>
            <a:gd name="adj" fmla="val -49078"/>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77</xdr:row>
      <xdr:rowOff>76200</xdr:rowOff>
    </xdr:from>
    <xdr:to>
      <xdr:col>2</xdr:col>
      <xdr:colOff>352425</xdr:colOff>
      <xdr:row>78</xdr:row>
      <xdr:rowOff>152400</xdr:rowOff>
    </xdr:to>
    <xdr:sp>
      <xdr:nvSpPr>
        <xdr:cNvPr id="15" name="円/楕円 8"/>
        <xdr:cNvSpPr>
          <a:spLocks/>
        </xdr:cNvSpPr>
      </xdr:nvSpPr>
      <xdr:spPr>
        <a:xfrm>
          <a:off x="590550" y="11744325"/>
          <a:ext cx="552450" cy="228600"/>
        </a:xfrm>
        <a:prstGeom prst="ellipse">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73</xdr:row>
      <xdr:rowOff>28575</xdr:rowOff>
    </xdr:from>
    <xdr:to>
      <xdr:col>6</xdr:col>
      <xdr:colOff>552450</xdr:colOff>
      <xdr:row>76</xdr:row>
      <xdr:rowOff>152400</xdr:rowOff>
    </xdr:to>
    <xdr:sp>
      <xdr:nvSpPr>
        <xdr:cNvPr id="16" name="角丸四角形吹き出し 30"/>
        <xdr:cNvSpPr>
          <a:spLocks/>
        </xdr:cNvSpPr>
      </xdr:nvSpPr>
      <xdr:spPr>
        <a:xfrm>
          <a:off x="123825" y="11087100"/>
          <a:ext cx="3657600" cy="581025"/>
        </a:xfrm>
        <a:prstGeom prst="wedgeRoundRectCallout">
          <a:avLst>
            <a:gd name="adj1" fmla="val -31874"/>
            <a:gd name="adj2" fmla="val 68759"/>
          </a:avLst>
        </a:prstGeom>
        <a:solidFill>
          <a:srgbClr val="FFFFFF"/>
        </a:solidFill>
        <a:ln w="12700" cmpd="sng">
          <a:solidFill>
            <a:srgbClr val="FF0000"/>
          </a:solidFill>
          <a:prstDash val="dash"/>
          <a:headEnd type="none"/>
          <a:tailEnd type="none"/>
        </a:ln>
      </xdr:spPr>
      <xdr:txBody>
        <a:bodyPr vertOverflow="clip" wrap="square" lIns="36000" tIns="36000" rIns="36000" bIns="0"/>
        <a:p>
          <a:pPr algn="l">
            <a:defRPr/>
          </a:pPr>
          <a:r>
            <a:rPr lang="en-US" cap="none" sz="900" b="0" i="0" u="none" baseline="0">
              <a:solidFill>
                <a:srgbClr val="000000"/>
              </a:solidFill>
            </a:rPr>
            <a:t>※</a:t>
          </a:r>
          <a:r>
            <a:rPr lang="en-US" cap="none" sz="900" b="0" i="0" u="none" baseline="0">
              <a:solidFill>
                <a:srgbClr val="000000"/>
              </a:solidFill>
            </a:rPr>
            <a:t>紙番号は、</a:t>
          </a:r>
          <a:r>
            <a:rPr lang="en-US" cap="none" sz="900" b="0" i="0" u="none" baseline="0">
              <a:solidFill>
                <a:srgbClr val="000000"/>
              </a:solidFill>
            </a:rPr>
            <a:t>1</a:t>
          </a:r>
          <a:r>
            <a:rPr lang="en-US" cap="none" sz="900" b="0" i="0" u="none" baseline="0">
              <a:solidFill>
                <a:srgbClr val="000000"/>
              </a:solidFill>
            </a:rPr>
            <a:t>枚目の運営情報公開報告書に合わせてください。１シートに入りきらない場合は、シートを複写して増やし、</a:t>
          </a:r>
          <a:r>
            <a:rPr lang="en-US" cap="none" sz="900" b="0" i="0" u="none" baseline="0">
              <a:solidFill>
                <a:srgbClr val="000000"/>
              </a:solidFill>
            </a:rPr>
            <a:t>｢</a:t>
          </a:r>
          <a:r>
            <a:rPr lang="en-US" cap="none" sz="900" b="0" i="0" u="none" baseline="0">
              <a:solidFill>
                <a:srgbClr val="000000"/>
              </a:solidFill>
            </a:rPr>
            <a:t>別紙</a:t>
          </a:r>
          <a:r>
            <a:rPr lang="en-US" cap="none" sz="900" b="0" i="0" u="none" baseline="0">
              <a:solidFill>
                <a:srgbClr val="000000"/>
              </a:solidFill>
            </a:rPr>
            <a:t>2</a:t>
          </a:r>
          <a:r>
            <a:rPr lang="en-US" cap="none" sz="900" b="0" i="0" u="none" baseline="0">
              <a:solidFill>
                <a:srgbClr val="000000"/>
              </a:solidFill>
            </a:rPr>
            <a:t>｣｢</a:t>
          </a:r>
          <a:r>
            <a:rPr lang="en-US" cap="none" sz="900" b="0" i="0" u="none" baseline="0">
              <a:solidFill>
                <a:srgbClr val="000000"/>
              </a:solidFill>
            </a:rPr>
            <a:t>別紙</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a:t>
          </a:r>
          <a:r>
            <a:rPr lang="en-US" cap="none" sz="900" b="0" i="0" u="none" baseline="0">
              <a:solidFill>
                <a:srgbClr val="000000"/>
              </a:solidFill>
            </a:rPr>
            <a:t>続き</a:t>
          </a:r>
          <a:r>
            <a:rPr lang="en-US" cap="none" sz="900" b="0" i="0" u="none" baseline="0">
              <a:solidFill>
                <a:srgbClr val="000000"/>
              </a:solidFill>
            </a:rPr>
            <a:t>｣</a:t>
          </a:r>
          <a:r>
            <a:rPr lang="en-US" cap="none" sz="900" b="0" i="0" u="none" baseline="0">
              <a:solidFill>
                <a:srgbClr val="000000"/>
              </a:solidFill>
            </a:rPr>
            <a:t>等のように表現してください。</a:t>
          </a:r>
        </a:p>
      </xdr:txBody>
    </xdr:sp>
    <xdr:clientData/>
  </xdr:twoCellAnchor>
  <xdr:twoCellAnchor>
    <xdr:from>
      <xdr:col>10</xdr:col>
      <xdr:colOff>228600</xdr:colOff>
      <xdr:row>7</xdr:row>
      <xdr:rowOff>95250</xdr:rowOff>
    </xdr:from>
    <xdr:to>
      <xdr:col>13</xdr:col>
      <xdr:colOff>104775</xdr:colOff>
      <xdr:row>18</xdr:row>
      <xdr:rowOff>47625</xdr:rowOff>
    </xdr:to>
    <xdr:sp>
      <xdr:nvSpPr>
        <xdr:cNvPr id="17" name="角丸四角形吹き出し 3"/>
        <xdr:cNvSpPr>
          <a:spLocks/>
        </xdr:cNvSpPr>
      </xdr:nvSpPr>
      <xdr:spPr>
        <a:xfrm>
          <a:off x="5895975" y="1095375"/>
          <a:ext cx="1704975" cy="1628775"/>
        </a:xfrm>
        <a:prstGeom prst="wedgeRoundRectCallout">
          <a:avLst>
            <a:gd name="adj1" fmla="val -68388"/>
            <a:gd name="adj2" fmla="val -4944"/>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交付申請書（様式１）に合わせ「交付申請事業名」「交付申請者」「住宅の賃貸人」を記入してください。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交付申請者が住宅の賃貸人も務める場合は、「交付申請者と同じ」に■をいれれば、以下の記入は交付申請者欄だけで結構です。</a:t>
          </a:r>
        </a:p>
      </xdr:txBody>
    </xdr:sp>
    <xdr:clientData/>
  </xdr:twoCellAnchor>
  <xdr:twoCellAnchor>
    <xdr:from>
      <xdr:col>5</xdr:col>
      <xdr:colOff>123825</xdr:colOff>
      <xdr:row>52</xdr:row>
      <xdr:rowOff>123825</xdr:rowOff>
    </xdr:from>
    <xdr:to>
      <xdr:col>5</xdr:col>
      <xdr:colOff>561975</xdr:colOff>
      <xdr:row>53</xdr:row>
      <xdr:rowOff>104775</xdr:rowOff>
    </xdr:to>
    <xdr:sp>
      <xdr:nvSpPr>
        <xdr:cNvPr id="18" name="角丸四角形 9"/>
        <xdr:cNvSpPr>
          <a:spLocks/>
        </xdr:cNvSpPr>
      </xdr:nvSpPr>
      <xdr:spPr>
        <a:xfrm>
          <a:off x="2743200" y="7981950"/>
          <a:ext cx="438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52</xdr:row>
      <xdr:rowOff>123825</xdr:rowOff>
    </xdr:from>
    <xdr:to>
      <xdr:col>8</xdr:col>
      <xdr:colOff>342900</xdr:colOff>
      <xdr:row>53</xdr:row>
      <xdr:rowOff>104775</xdr:rowOff>
    </xdr:to>
    <xdr:sp>
      <xdr:nvSpPr>
        <xdr:cNvPr id="19" name="角丸四角形 9"/>
        <xdr:cNvSpPr>
          <a:spLocks/>
        </xdr:cNvSpPr>
      </xdr:nvSpPr>
      <xdr:spPr>
        <a:xfrm>
          <a:off x="3209925" y="7981950"/>
          <a:ext cx="1581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56</xdr:row>
      <xdr:rowOff>66675</xdr:rowOff>
    </xdr:from>
    <xdr:to>
      <xdr:col>5</xdr:col>
      <xdr:colOff>561975</xdr:colOff>
      <xdr:row>57</xdr:row>
      <xdr:rowOff>47625</xdr:rowOff>
    </xdr:to>
    <xdr:sp>
      <xdr:nvSpPr>
        <xdr:cNvPr id="20" name="角丸四角形 9"/>
        <xdr:cNvSpPr>
          <a:spLocks/>
        </xdr:cNvSpPr>
      </xdr:nvSpPr>
      <xdr:spPr>
        <a:xfrm>
          <a:off x="2743200" y="8534400"/>
          <a:ext cx="438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56</xdr:row>
      <xdr:rowOff>66675</xdr:rowOff>
    </xdr:from>
    <xdr:to>
      <xdr:col>8</xdr:col>
      <xdr:colOff>342900</xdr:colOff>
      <xdr:row>57</xdr:row>
      <xdr:rowOff>47625</xdr:rowOff>
    </xdr:to>
    <xdr:sp>
      <xdr:nvSpPr>
        <xdr:cNvPr id="21" name="角丸四角形 9"/>
        <xdr:cNvSpPr>
          <a:spLocks/>
        </xdr:cNvSpPr>
      </xdr:nvSpPr>
      <xdr:spPr>
        <a:xfrm>
          <a:off x="3209925" y="8534400"/>
          <a:ext cx="1581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60</xdr:row>
      <xdr:rowOff>9525</xdr:rowOff>
    </xdr:from>
    <xdr:to>
      <xdr:col>5</xdr:col>
      <xdr:colOff>561975</xdr:colOff>
      <xdr:row>60</xdr:row>
      <xdr:rowOff>142875</xdr:rowOff>
    </xdr:to>
    <xdr:sp>
      <xdr:nvSpPr>
        <xdr:cNvPr id="22" name="角丸四角形 9"/>
        <xdr:cNvSpPr>
          <a:spLocks/>
        </xdr:cNvSpPr>
      </xdr:nvSpPr>
      <xdr:spPr>
        <a:xfrm>
          <a:off x="2743200" y="9086850"/>
          <a:ext cx="438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60</xdr:row>
      <xdr:rowOff>9525</xdr:rowOff>
    </xdr:from>
    <xdr:to>
      <xdr:col>8</xdr:col>
      <xdr:colOff>342900</xdr:colOff>
      <xdr:row>60</xdr:row>
      <xdr:rowOff>142875</xdr:rowOff>
    </xdr:to>
    <xdr:sp>
      <xdr:nvSpPr>
        <xdr:cNvPr id="23" name="角丸四角形 9"/>
        <xdr:cNvSpPr>
          <a:spLocks/>
        </xdr:cNvSpPr>
      </xdr:nvSpPr>
      <xdr:spPr>
        <a:xfrm>
          <a:off x="3209925" y="9086850"/>
          <a:ext cx="1581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63</xdr:row>
      <xdr:rowOff>95250</xdr:rowOff>
    </xdr:from>
    <xdr:to>
      <xdr:col>5</xdr:col>
      <xdr:colOff>561975</xdr:colOff>
      <xdr:row>64</xdr:row>
      <xdr:rowOff>76200</xdr:rowOff>
    </xdr:to>
    <xdr:sp>
      <xdr:nvSpPr>
        <xdr:cNvPr id="24" name="角丸四角形 9"/>
        <xdr:cNvSpPr>
          <a:spLocks/>
        </xdr:cNvSpPr>
      </xdr:nvSpPr>
      <xdr:spPr>
        <a:xfrm>
          <a:off x="2743200" y="9629775"/>
          <a:ext cx="438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63</xdr:row>
      <xdr:rowOff>95250</xdr:rowOff>
    </xdr:from>
    <xdr:to>
      <xdr:col>8</xdr:col>
      <xdr:colOff>342900</xdr:colOff>
      <xdr:row>64</xdr:row>
      <xdr:rowOff>76200</xdr:rowOff>
    </xdr:to>
    <xdr:sp>
      <xdr:nvSpPr>
        <xdr:cNvPr id="25" name="角丸四角形 9"/>
        <xdr:cNvSpPr>
          <a:spLocks/>
        </xdr:cNvSpPr>
      </xdr:nvSpPr>
      <xdr:spPr>
        <a:xfrm>
          <a:off x="3209925" y="9629775"/>
          <a:ext cx="1581150" cy="133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50</xdr:row>
      <xdr:rowOff>104775</xdr:rowOff>
    </xdr:from>
    <xdr:to>
      <xdr:col>13</xdr:col>
      <xdr:colOff>104775</xdr:colOff>
      <xdr:row>55</xdr:row>
      <xdr:rowOff>38100</xdr:rowOff>
    </xdr:to>
    <xdr:sp>
      <xdr:nvSpPr>
        <xdr:cNvPr id="26" name="角丸四角形吹き出し 3"/>
        <xdr:cNvSpPr>
          <a:spLocks/>
        </xdr:cNvSpPr>
      </xdr:nvSpPr>
      <xdr:spPr>
        <a:xfrm>
          <a:off x="5895975" y="7658100"/>
          <a:ext cx="1704975" cy="695325"/>
        </a:xfrm>
        <a:prstGeom prst="wedgeRoundRectCallout">
          <a:avLst>
            <a:gd name="adj1" fmla="val -115356"/>
            <a:gd name="adj2" fmla="val -3574"/>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「共同建築主」「共同賃貸人」の別を選択し、共同事業届（様式１</a:t>
          </a:r>
          <a:r>
            <a:rPr lang="en-US" cap="none" sz="900" b="0" i="0" u="none" baseline="0">
              <a:solidFill>
                <a:srgbClr val="000000"/>
              </a:solidFill>
            </a:rPr>
            <a:t>-</a:t>
          </a:r>
          <a:r>
            <a:rPr lang="en-US" cap="none" sz="900" b="0" i="0" u="none" baseline="0">
              <a:solidFill>
                <a:srgbClr val="000000"/>
              </a:solidFill>
            </a:rPr>
            <a:t>共）に合わせ名称を記入してください。</a:t>
          </a:r>
          <a:r>
            <a:rPr lang="en-US" cap="none" sz="900" b="0" i="0" u="none" baseline="0">
              <a:solidFill>
                <a:srgbClr val="000000"/>
              </a:solidFill>
            </a:rPr>
            <a:t>
</a:t>
          </a:r>
        </a:p>
      </xdr:txBody>
    </xdr:sp>
    <xdr:clientData/>
  </xdr:twoCellAnchor>
  <xdr:twoCellAnchor>
    <xdr:from>
      <xdr:col>2</xdr:col>
      <xdr:colOff>400050</xdr:colOff>
      <xdr:row>87</xdr:row>
      <xdr:rowOff>133350</xdr:rowOff>
    </xdr:from>
    <xdr:to>
      <xdr:col>5</xdr:col>
      <xdr:colOff>352425</xdr:colOff>
      <xdr:row>90</xdr:row>
      <xdr:rowOff>104775</xdr:rowOff>
    </xdr:to>
    <xdr:sp>
      <xdr:nvSpPr>
        <xdr:cNvPr id="27" name="テキスト ボックス 30"/>
        <xdr:cNvSpPr txBox="1">
          <a:spLocks noChangeArrowheads="1"/>
        </xdr:cNvSpPr>
      </xdr:nvSpPr>
      <xdr:spPr>
        <a:xfrm>
          <a:off x="1190625" y="13325475"/>
          <a:ext cx="1781175" cy="428625"/>
        </a:xfrm>
        <a:prstGeom prst="rect">
          <a:avLst/>
        </a:prstGeom>
        <a:solidFill>
          <a:srgbClr val="FFFFFF"/>
        </a:solidFill>
        <a:ln w="19050" cmpd="sng">
          <a:solidFill>
            <a:srgbClr val="0070C0"/>
          </a:solidFill>
          <a:headEnd type="none"/>
          <a:tailEnd type="none"/>
        </a:ln>
      </xdr:spPr>
      <xdr:txBody>
        <a:bodyPr vertOverflow="clip" wrap="square"/>
        <a:p>
          <a:pPr algn="l">
            <a:defRPr/>
          </a:pPr>
          <a:r>
            <a:rPr lang="en-US" cap="none" sz="900" b="0" i="0" u="none" baseline="0">
              <a:solidFill>
                <a:srgbClr val="0066CC"/>
              </a:solidFill>
              <a:latin typeface="HG丸ｺﾞｼｯｸM-PRO"/>
              <a:ea typeface="HG丸ｺﾞｼｯｸM-PRO"/>
              <a:cs typeface="HG丸ｺﾞｼｯｸM-PRO"/>
            </a:rPr>
            <a:t>青枠部分は賃貸人用のシート</a:t>
          </a:r>
          <a:r>
            <a:rPr lang="en-US" cap="none" sz="900" b="0" i="0" u="none" baseline="0">
              <a:solidFill>
                <a:srgbClr val="0066CC"/>
              </a:solidFill>
              <a:latin typeface="HG丸ｺﾞｼｯｸM-PRO"/>
              <a:ea typeface="HG丸ｺﾞｼｯｸM-PRO"/>
              <a:cs typeface="HG丸ｺﾞｼｯｸM-PRO"/>
            </a:rPr>
            <a:t>
</a:t>
          </a:r>
          <a:r>
            <a:rPr lang="en-US" cap="none" sz="900" b="0" i="0" u="none" baseline="0">
              <a:solidFill>
                <a:srgbClr val="0066CC"/>
              </a:solidFill>
              <a:latin typeface="HG丸ｺﾞｼｯｸM-PRO"/>
              <a:ea typeface="HG丸ｺﾞｼｯｸM-PRO"/>
              <a:cs typeface="HG丸ｺﾞｼｯｸM-PRO"/>
            </a:rPr>
            <a:t>のみで表示されます。</a:t>
          </a:r>
        </a:p>
      </xdr:txBody>
    </xdr:sp>
    <xdr:clientData/>
  </xdr:twoCellAnchor>
  <xdr:twoCellAnchor>
    <xdr:from>
      <xdr:col>5</xdr:col>
      <xdr:colOff>361950</xdr:colOff>
      <xdr:row>87</xdr:row>
      <xdr:rowOff>28575</xdr:rowOff>
    </xdr:from>
    <xdr:to>
      <xdr:col>6</xdr:col>
      <xdr:colOff>28575</xdr:colOff>
      <xdr:row>89</xdr:row>
      <xdr:rowOff>28575</xdr:rowOff>
    </xdr:to>
    <xdr:sp>
      <xdr:nvSpPr>
        <xdr:cNvPr id="28" name="直線矢印コネクタ 31"/>
        <xdr:cNvSpPr>
          <a:spLocks/>
        </xdr:cNvSpPr>
      </xdr:nvSpPr>
      <xdr:spPr>
        <a:xfrm flipV="1">
          <a:off x="2981325" y="13220700"/>
          <a:ext cx="276225" cy="304800"/>
        </a:xfrm>
        <a:prstGeom prst="straightConnector1">
          <a:avLst/>
        </a:prstGeom>
        <a:noFill/>
        <a:ln w="19050" cmpd="sng">
          <a:solidFill>
            <a:srgbClr val="0070C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83</xdr:row>
      <xdr:rowOff>104775</xdr:rowOff>
    </xdr:from>
    <xdr:to>
      <xdr:col>9</xdr:col>
      <xdr:colOff>342900</xdr:colOff>
      <xdr:row>122</xdr:row>
      <xdr:rowOff>57150</xdr:rowOff>
    </xdr:to>
    <xdr:sp>
      <xdr:nvSpPr>
        <xdr:cNvPr id="29" name="正方形/長方形 11"/>
        <xdr:cNvSpPr>
          <a:spLocks/>
        </xdr:cNvSpPr>
      </xdr:nvSpPr>
      <xdr:spPr>
        <a:xfrm>
          <a:off x="3257550" y="12687300"/>
          <a:ext cx="2143125" cy="5895975"/>
        </a:xfrm>
        <a:custGeom>
          <a:pathLst>
            <a:path h="5895975" w="2114550">
              <a:moveTo>
                <a:pt x="0" y="0"/>
              </a:moveTo>
              <a:lnTo>
                <a:pt x="2114550" y="0"/>
              </a:lnTo>
              <a:lnTo>
                <a:pt x="2114550" y="5895975"/>
              </a:lnTo>
              <a:lnTo>
                <a:pt x="676275" y="5895975"/>
              </a:lnTo>
              <a:cubicBezTo>
                <a:pt x="673100" y="4257675"/>
                <a:pt x="679451" y="2733676"/>
                <a:pt x="676276" y="1095376"/>
              </a:cubicBezTo>
              <a:cubicBezTo>
                <a:pt x="676276" y="1066801"/>
                <a:pt x="9272" y="1104901"/>
                <a:pt x="9272" y="1076326"/>
              </a:cubicBezTo>
              <a:cubicBezTo>
                <a:pt x="6181" y="714376"/>
                <a:pt x="3091" y="361950"/>
                <a:pt x="0" y="0"/>
              </a:cubicBezTo>
              <a:close/>
            </a:path>
          </a:pathLst>
        </a:custGeom>
        <a:noFill/>
        <a:ln w="28575"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101</xdr:row>
      <xdr:rowOff>66675</xdr:rowOff>
    </xdr:from>
    <xdr:to>
      <xdr:col>9</xdr:col>
      <xdr:colOff>314325</xdr:colOff>
      <xdr:row>118</xdr:row>
      <xdr:rowOff>47625</xdr:rowOff>
    </xdr:to>
    <xdr:sp>
      <xdr:nvSpPr>
        <xdr:cNvPr id="30" name="角丸四角形吹き出し 20"/>
        <xdr:cNvSpPr>
          <a:spLocks/>
        </xdr:cNvSpPr>
      </xdr:nvSpPr>
      <xdr:spPr>
        <a:xfrm>
          <a:off x="295275" y="15392400"/>
          <a:ext cx="5076825" cy="2571750"/>
        </a:xfrm>
        <a:prstGeom prst="wedgeRoundRectCallout">
          <a:avLst>
            <a:gd name="adj1" fmla="val -35009"/>
            <a:gd name="adj2" fmla="val -65611"/>
          </a:avLst>
        </a:prstGeom>
        <a:solidFill>
          <a:srgbClr val="DCFFC8"/>
        </a:solidFill>
        <a:ln w="19050" cmpd="sng">
          <a:solidFill>
            <a:srgbClr val="FF0000"/>
          </a:solidFill>
          <a:headEnd type="none"/>
          <a:tailEnd type="none"/>
        </a:ln>
      </xdr:spPr>
      <xdr:txBody>
        <a:bodyPr vertOverflow="clip" wrap="square" lIns="36000" tIns="36000" rIns="0" bIns="36000"/>
        <a:p>
          <a:pPr algn="just">
            <a:defRPr/>
          </a:pPr>
          <a:r>
            <a:rPr lang="en-US" cap="none" sz="900" b="1" i="0" u="none" baseline="0">
              <a:solidFill>
                <a:srgbClr val="000000"/>
              </a:solidFill>
            </a:rPr>
            <a:t>【</a:t>
          </a:r>
          <a:r>
            <a:rPr lang="en-US" cap="none" sz="900" b="1" i="0" u="none" baseline="0">
              <a:solidFill>
                <a:srgbClr val="000000"/>
              </a:solidFill>
            </a:rPr>
            <a:t>住宅番号</a:t>
          </a:r>
          <a:r>
            <a:rPr lang="en-US" cap="none" sz="900" b="1" i="0" u="none" baseline="0">
              <a:solidFill>
                <a:srgbClr val="000000"/>
              </a:solidFill>
            </a:rPr>
            <a:t>】</a:t>
          </a:r>
          <a:r>
            <a:rPr lang="en-US" cap="none" sz="900" b="1" i="0" u="none" baseline="0">
              <a:solidFill>
                <a:srgbClr val="000000"/>
              </a:solidFill>
            </a:rPr>
            <a:t>は正確にご記入ください</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・「住宅番号」はサービス付き高齢者向け住宅の登録に伴い、登録住宅ごとに付される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a:t>
          </a:r>
          <a:r>
            <a:rPr lang="en-US" cap="none" sz="900" b="0" i="0" u="none" baseline="0">
              <a:solidFill>
                <a:srgbClr val="000000"/>
              </a:solidFill>
            </a:rPr>
            <a:t>ケタ以下の番号です。登録の際の「</a:t>
          </a:r>
          <a:r>
            <a:rPr lang="en-US" cap="none" sz="900" b="0" i="0" u="none" baseline="0">
              <a:solidFill>
                <a:srgbClr val="000000"/>
              </a:solidFill>
            </a:rPr>
            <a:t>ID</a:t>
          </a:r>
          <a:r>
            <a:rPr lang="en-US" cap="none" sz="900" b="0" i="0" u="none" baseline="0">
              <a:solidFill>
                <a:srgbClr val="000000"/>
              </a:solidFill>
            </a:rPr>
            <a:t>」や登録通知書に記載される「登録番号」で</a:t>
          </a:r>
          <a:r>
            <a:rPr lang="en-US" cap="none" sz="900" b="0" i="0" u="none" baseline="0">
              <a:solidFill>
                <a:srgbClr val="000000"/>
              </a:solidFill>
            </a:rPr>
            <a:t>
</a:t>
          </a:r>
          <a:r>
            <a:rPr lang="en-US" cap="none" sz="900" b="0" i="0" u="none" baseline="0">
              <a:solidFill>
                <a:srgbClr val="000000"/>
              </a:solidFill>
            </a:rPr>
            <a:t>　はありませんのでご注意ください。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・住宅番号は、サービス付き高齢者向け住宅を特定する重要な番号です。リストには正</a:t>
          </a:r>
          <a:r>
            <a:rPr lang="en-US" cap="none" sz="900" b="0" i="0" u="none" baseline="0">
              <a:solidFill>
                <a:srgbClr val="000000"/>
              </a:solidFill>
            </a:rPr>
            <a:t>
</a:t>
          </a:r>
          <a:r>
            <a:rPr lang="en-US" cap="none" sz="900" b="0" i="0" u="none" baseline="0">
              <a:solidFill>
                <a:srgbClr val="000000"/>
              </a:solidFill>
            </a:rPr>
            <a:t>　確にご記入ください。当事者でなくても、以下のいずれかの方法で確認できます。</a:t>
          </a:r>
          <a:r>
            <a:rPr lang="en-US" cap="none" sz="900" b="0" i="0" u="none" baseline="0">
              <a:solidFill>
                <a:srgbClr val="000000"/>
              </a:solidFill>
            </a:rPr>
            <a:t>
</a:t>
          </a:r>
          <a:r>
            <a:rPr lang="en-US" cap="none" sz="9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900" b="0" i="0" u="none" baseline="0">
              <a:solidFill>
                <a:srgbClr val="000000"/>
              </a:solidFill>
            </a:rPr>
            <a:t>(</a:t>
          </a:r>
          <a:r>
            <a:rPr lang="en-US" cap="none" sz="900" b="0" i="0" u="none" baseline="0">
              <a:solidFill>
                <a:srgbClr val="000000"/>
              </a:solidFill>
            </a:rPr>
            <a:t>１</a:t>
          </a:r>
          <a:r>
            <a:rPr lang="en-US" cap="none" sz="900" b="0" i="0" u="none" baseline="0">
              <a:solidFill>
                <a:srgbClr val="000000"/>
              </a:solidFill>
            </a:rPr>
            <a:t>)</a:t>
          </a:r>
          <a:r>
            <a:rPr lang="en-US" cap="none" sz="900" b="0" i="0" u="none" baseline="0">
              <a:solidFill>
                <a:srgbClr val="000000"/>
              </a:solidFill>
            </a:rPr>
            <a:t>サービス付き高齢者向け住宅情報提供システムのサイトにおいて、</a:t>
          </a:r>
          <a:r>
            <a:rPr lang="en-US" cap="none" sz="900" b="0" i="0" u="none" baseline="0">
              <a:solidFill>
                <a:srgbClr val="000000"/>
              </a:solidFill>
            </a:rPr>
            <a:t>[</a:t>
          </a:r>
          <a:r>
            <a:rPr lang="en-US" cap="none" sz="900" b="0" i="0" u="none" baseline="0">
              <a:solidFill>
                <a:srgbClr val="000000"/>
              </a:solidFill>
            </a:rPr>
            <a:t>サービス付き</a:t>
          </a:r>
          <a:r>
            <a:rPr lang="en-US" cap="none" sz="900" b="0" i="0" u="none" baseline="0">
              <a:solidFill>
                <a:srgbClr val="000000"/>
              </a:solidFill>
            </a:rPr>
            <a:t>
</a:t>
          </a:r>
          <a:r>
            <a:rPr lang="en-US" cap="none" sz="900" b="0" i="0" u="none" baseline="0">
              <a:solidFill>
                <a:srgbClr val="000000"/>
              </a:solidFill>
            </a:rPr>
            <a:t>　　高齢者向け住宅を探す</a:t>
          </a:r>
          <a:r>
            <a:rPr lang="en-US" cap="none" sz="900" b="0" i="0" u="none" baseline="0">
              <a:solidFill>
                <a:srgbClr val="000000"/>
              </a:solidFill>
            </a:rPr>
            <a:t>]</a:t>
          </a:r>
          <a:r>
            <a:rPr lang="en-US" cap="none" sz="900" b="0" i="0" u="none" baseline="0">
              <a:solidFill>
                <a:srgbClr val="000000"/>
              </a:solidFill>
            </a:rPr>
            <a:t>から、当該住宅の詳細情報を表示させた時に、</a:t>
          </a:r>
          <a:r>
            <a:rPr lang="en-US" cap="none" sz="900" b="0" i="0" u="none" baseline="0">
              <a:solidFill>
                <a:srgbClr val="FF0000"/>
              </a:solidFill>
            </a:rPr>
            <a:t>ブラウザの</a:t>
          </a:r>
          <a:r>
            <a:rPr lang="en-US" cap="none" sz="900" b="0" i="0" u="none" baseline="0">
              <a:solidFill>
                <a:srgbClr val="FF0000"/>
              </a:solidFill>
            </a:rPr>
            <a:t>
</a:t>
          </a:r>
          <a:r>
            <a:rPr lang="en-US" cap="none" sz="900" b="0" i="0" u="none" baseline="0">
              <a:solidFill>
                <a:srgbClr val="FF0000"/>
              </a:solidFill>
            </a:rPr>
            <a:t>　　ＵＲＬ欄末尾に表示される数字</a:t>
          </a:r>
          <a:r>
            <a:rPr lang="en-US" cap="none" sz="900" b="0" i="0" u="none" baseline="0">
              <a:solidFill>
                <a:srgbClr val="FF0000"/>
              </a:solidFill>
            </a:rPr>
            <a:t>
</a:t>
          </a:r>
          <a:r>
            <a:rPr lang="en-US" cap="none" sz="900" b="0" i="0" u="none" baseline="0">
              <a:solidFill>
                <a:srgbClr val="000000"/>
              </a:solidFill>
            </a:rPr>
            <a:t>　例：</a:t>
          </a:r>
          <a:r>
            <a:rPr lang="en-US" cap="none" sz="900" b="0" i="0" u="none" baseline="0">
              <a:solidFill>
                <a:srgbClr val="000000"/>
              </a:solidFill>
            </a:rPr>
            <a:t>https://www.satsuki-jutaku.jp/search/detail.php?house_id=</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000000"/>
              </a:solidFill>
            </a:rPr>
            <a:t>※</a:t>
          </a:r>
          <a:r>
            <a:rPr lang="en-US" cap="none" sz="900" b="0" i="0" u="none" baseline="0">
              <a:solidFill>
                <a:srgbClr val="FF0000"/>
              </a:solidFill>
            </a:rPr>
            <a:t>半角数字で表示される　</a:t>
          </a:r>
          <a:r>
            <a:rPr lang="en-US" cap="none" sz="900" b="0" i="0" u="none" baseline="0">
              <a:solidFill>
                <a:srgbClr val="FF0000"/>
              </a:solidFill>
            </a:rPr>
            <a:t>*****</a:t>
          </a:r>
          <a:r>
            <a:rPr lang="en-US" cap="none" sz="900" b="0" i="0" u="none" baseline="0">
              <a:solidFill>
                <a:srgbClr val="FF0000"/>
              </a:solidFill>
            </a:rPr>
            <a:t>の部分</a:t>
          </a:r>
          <a:r>
            <a:rPr lang="en-US" cap="none" sz="900" b="0" i="0" u="none" baseline="0">
              <a:solidFill>
                <a:srgbClr val="000000"/>
              </a:solidFill>
            </a:rPr>
            <a:t>が、当該住宅の住宅番号です。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２</a:t>
          </a:r>
          <a:r>
            <a:rPr lang="en-US" cap="none" sz="900" b="0" i="0" u="none" baseline="0">
              <a:solidFill>
                <a:srgbClr val="000000"/>
              </a:solidFill>
            </a:rPr>
            <a:t>)</a:t>
          </a:r>
          <a:r>
            <a:rPr lang="en-US" cap="none" sz="900" b="0" i="0" u="none" baseline="0">
              <a:solidFill>
                <a:srgbClr val="000000"/>
              </a:solidFill>
            </a:rPr>
            <a:t>サービス付き高齢者向け住宅情報提供システムのサイトにおいて、</a:t>
          </a:r>
          <a:r>
            <a:rPr lang="en-US" cap="none" sz="900" b="0" i="0" u="none" baseline="0">
              <a:solidFill>
                <a:srgbClr val="000000"/>
              </a:solidFill>
            </a:rPr>
            <a:t>[</a:t>
          </a:r>
          <a:r>
            <a:rPr lang="en-US" cap="none" sz="900" b="0" i="0" u="none" baseline="0">
              <a:solidFill>
                <a:srgbClr val="000000"/>
              </a:solidFill>
            </a:rPr>
            <a:t>制度について</a:t>
          </a:r>
          <a:r>
            <a:rPr lang="en-US" cap="none" sz="900" b="0" i="0" u="none" baseline="0">
              <a:solidFill>
                <a:srgbClr val="000000"/>
              </a:solidFill>
            </a:rPr>
            <a:t>]
</a:t>
          </a:r>
          <a:r>
            <a:rPr lang="en-US" cap="none" sz="900" b="0" i="0" u="none" baseline="0">
              <a:solidFill>
                <a:srgbClr val="000000"/>
              </a:solidFill>
            </a:rPr>
            <a:t>　　の最下部にある</a:t>
          </a:r>
          <a:r>
            <a:rPr lang="en-US" cap="none" sz="900" b="0" i="0" u="none" baseline="0">
              <a:solidFill>
                <a:srgbClr val="000000"/>
              </a:solidFill>
            </a:rPr>
            <a:t>[</a:t>
          </a:r>
          <a:r>
            <a:rPr lang="en-US" cap="none" sz="900" b="0" i="0" u="none" baseline="0">
              <a:solidFill>
                <a:srgbClr val="000000"/>
              </a:solidFill>
            </a:rPr>
            <a:t>登録情報の集計結果等</a:t>
          </a:r>
          <a:r>
            <a:rPr lang="en-US" cap="none" sz="900" b="0" i="0" u="none" baseline="0">
              <a:solidFill>
                <a:srgbClr val="000000"/>
              </a:solidFill>
            </a:rPr>
            <a:t>]</a:t>
          </a:r>
          <a:r>
            <a:rPr lang="en-US" cap="none" sz="900" b="0" i="0" u="none" baseline="0">
              <a:solidFill>
                <a:srgbClr val="000000"/>
              </a:solidFill>
            </a:rPr>
            <a:t>から入手できる「全国登録情報データ」</a:t>
          </a:r>
          <a:r>
            <a:rPr lang="en-US" cap="none" sz="900" b="0" i="0" u="none" baseline="0">
              <a:solidFill>
                <a:srgbClr val="000000"/>
              </a:solidFill>
            </a:rPr>
            <a:t>
</a:t>
          </a:r>
          <a:r>
            <a:rPr lang="en-US" cap="none" sz="900" b="0" i="0" u="none" baseline="0">
              <a:solidFill>
                <a:srgbClr val="000000"/>
              </a:solidFill>
            </a:rPr>
            <a:t>　　のエクセル表で、当該住宅を掲載した行の</a:t>
          </a:r>
          <a:r>
            <a:rPr lang="en-US" cap="none" sz="900" b="0" i="0" u="none" baseline="0">
              <a:solidFill>
                <a:srgbClr val="FF0000"/>
              </a:solidFill>
            </a:rPr>
            <a:t>Ｂ列「住宅番号」欄にある数字</a:t>
          </a:r>
          <a:r>
            <a:rPr lang="en-US" cap="none" sz="900" b="0" i="0" u="none" baseline="0">
              <a:solidFill>
                <a:srgbClr val="FF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平成</a:t>
          </a:r>
          <a:r>
            <a:rPr lang="en-US" cap="none" sz="900" b="0" i="0" u="none" baseline="0">
              <a:solidFill>
                <a:srgbClr val="000000"/>
              </a:solidFill>
            </a:rPr>
            <a:t>28</a:t>
          </a:r>
          <a:r>
            <a:rPr lang="en-US" cap="none" sz="900" b="0" i="0" u="none" baseline="0">
              <a:solidFill>
                <a:srgbClr val="000000"/>
              </a:solidFill>
            </a:rPr>
            <a:t>年</a:t>
          </a:r>
          <a:r>
            <a:rPr lang="en-US" cap="none" sz="900" b="0" i="0" u="none" baseline="0">
              <a:solidFill>
                <a:srgbClr val="000000"/>
              </a:solidFill>
            </a:rPr>
            <a:t>10</a:t>
          </a:r>
          <a:r>
            <a:rPr lang="en-US" cap="none" sz="900" b="0" i="0" u="none" baseline="0">
              <a:solidFill>
                <a:srgbClr val="000000"/>
              </a:solidFill>
            </a:rPr>
            <a:t>月以前は非掲載ですので最新データを参照してください。</a:t>
          </a:r>
          <a:r>
            <a:rPr lang="en-US" cap="none" sz="900" b="0" i="0" u="none" baseline="0">
              <a:solidFill>
                <a:srgbClr val="000000"/>
              </a:solidFill>
            </a:rPr>
            <a:t>
</a:t>
          </a:r>
          <a:r>
            <a:rPr lang="en-US" cap="none" sz="900" b="0" i="0" u="none" baseline="0">
              <a:solidFill>
                <a:srgbClr val="000000"/>
              </a:solidFill>
            </a:rPr>
            <a:t>
</a:t>
          </a:r>
          <a:r>
            <a:rPr lang="en-US" cap="none" sz="1000" b="0" i="0" u="none" baseline="0">
              <a:solidFill>
                <a:srgbClr val="FF0000"/>
              </a:solidFill>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9</xdr:col>
      <xdr:colOff>523875</xdr:colOff>
      <xdr:row>88</xdr:row>
      <xdr:rowOff>114300</xdr:rowOff>
    </xdr:from>
    <xdr:to>
      <xdr:col>13</xdr:col>
      <xdr:colOff>66675</xdr:colOff>
      <xdr:row>123</xdr:row>
      <xdr:rowOff>123825</xdr:rowOff>
    </xdr:to>
    <xdr:sp>
      <xdr:nvSpPr>
        <xdr:cNvPr id="31" name="角丸四角形吹き出し 16"/>
        <xdr:cNvSpPr>
          <a:spLocks/>
        </xdr:cNvSpPr>
      </xdr:nvSpPr>
      <xdr:spPr>
        <a:xfrm>
          <a:off x="5581650" y="13458825"/>
          <a:ext cx="1981200" cy="5343525"/>
        </a:xfrm>
        <a:prstGeom prst="wedgeRoundRectCallout">
          <a:avLst>
            <a:gd name="adj1" fmla="val -141495"/>
            <a:gd name="adj2" fmla="val -31726"/>
          </a:avLst>
        </a:prstGeom>
        <a:solidFill>
          <a:srgbClr val="FFFFFF"/>
        </a:solidFill>
        <a:ln w="19050" cmpd="sng">
          <a:solidFill>
            <a:srgbClr val="FF0000"/>
          </a:solidFill>
          <a:headEnd type="none"/>
          <a:tailEnd type="none"/>
        </a:ln>
      </xdr:spPr>
      <xdr:txBody>
        <a:bodyPr vertOverflow="clip" wrap="square" lIns="36000" tIns="36000" rIns="0" bIns="36000" anchor="ctr"/>
        <a:p>
          <a:pPr algn="l">
            <a:defRPr/>
          </a:pPr>
          <a:r>
            <a:rPr lang="en-US" cap="none" sz="900" b="1" i="0" u="none" baseline="0">
              <a:solidFill>
                <a:srgbClr val="000000"/>
              </a:solidFill>
            </a:rPr>
            <a:t>【</a:t>
          </a:r>
          <a:r>
            <a:rPr lang="en-US" cap="none" sz="900" b="1" i="0" u="none" baseline="0">
              <a:solidFill>
                <a:srgbClr val="000000"/>
              </a:solidFill>
            </a:rPr>
            <a:t>住宅番号・住宅の名称</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・サービス付き高齢者向け住宅</a:t>
          </a:r>
          <a:r>
            <a:rPr lang="en-US" cap="none" sz="900" b="0" i="0" u="none" baseline="0">
              <a:solidFill>
                <a:srgbClr val="000000"/>
              </a:solidFill>
            </a:rPr>
            <a:t>
</a:t>
          </a:r>
          <a:r>
            <a:rPr lang="en-US" cap="none" sz="900" b="0" i="0" u="none" baseline="0">
              <a:solidFill>
                <a:srgbClr val="000000"/>
              </a:solidFill>
            </a:rPr>
            <a:t>　情報提供システムが発行する</a:t>
          </a:r>
          <a:r>
            <a:rPr lang="en-US" cap="none" sz="900" b="0" i="0" u="none" baseline="0">
              <a:solidFill>
                <a:srgbClr val="000000"/>
              </a:solidFill>
            </a:rPr>
            <a:t>
</a:t>
          </a:r>
          <a:r>
            <a:rPr lang="en-US" cap="none" sz="900" b="0" i="0" u="none" baseline="0">
              <a:solidFill>
                <a:srgbClr val="000000"/>
              </a:solidFill>
            </a:rPr>
            <a:t>　住宅番号と、住宅の名称を記</a:t>
          </a:r>
          <a:r>
            <a:rPr lang="en-US" cap="none" sz="900" b="0" i="0" u="none" baseline="0">
              <a:solidFill>
                <a:srgbClr val="000000"/>
              </a:solidFill>
            </a:rPr>
            <a:t>
</a:t>
          </a:r>
          <a:r>
            <a:rPr lang="en-US" cap="none" sz="900" b="0" i="0" u="none" baseline="0">
              <a:solidFill>
                <a:srgbClr val="000000"/>
              </a:solidFill>
            </a:rPr>
            <a:t>　入してください。（住宅番号</a:t>
          </a:r>
          <a:r>
            <a:rPr lang="en-US" cap="none" sz="900" b="0" i="0" u="none" baseline="0">
              <a:solidFill>
                <a:srgbClr val="000000"/>
              </a:solidFill>
            </a:rPr>
            <a:t>
</a:t>
          </a:r>
          <a:r>
            <a:rPr lang="en-US" cap="none" sz="900" b="0" i="0" u="none" baseline="0">
              <a:solidFill>
                <a:srgbClr val="000000"/>
              </a:solidFill>
            </a:rPr>
            <a:t>　は左にも説明があります）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・登録した住宅でも、交付申請</a:t>
          </a:r>
          <a:r>
            <a:rPr lang="en-US" cap="none" sz="900" b="0" i="0" u="none" baseline="0">
              <a:solidFill>
                <a:srgbClr val="000000"/>
              </a:solidFill>
            </a:rPr>
            <a:t>
</a:t>
          </a:r>
          <a:r>
            <a:rPr lang="en-US" cap="none" sz="900" b="0" i="0" u="none" baseline="0">
              <a:solidFill>
                <a:srgbClr val="000000"/>
              </a:solidFill>
            </a:rPr>
            <a:t>　日時点で建設中の住宅は、記</a:t>
          </a:r>
          <a:r>
            <a:rPr lang="en-US" cap="none" sz="900" b="0" i="0" u="none" baseline="0">
              <a:solidFill>
                <a:srgbClr val="000000"/>
              </a:solidFill>
            </a:rPr>
            <a:t>
</a:t>
          </a:r>
          <a:r>
            <a:rPr lang="en-US" cap="none" sz="900" b="0" i="0" u="none" baseline="0">
              <a:solidFill>
                <a:srgbClr val="000000"/>
              </a:solidFill>
            </a:rPr>
            <a:t>　載しないでください。</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事業上の立場</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・本リストの当事者が、当該住</a:t>
          </a:r>
          <a:r>
            <a:rPr lang="en-US" cap="none" sz="900" b="0" i="0" u="none" baseline="0">
              <a:solidFill>
                <a:srgbClr val="000000"/>
              </a:solidFill>
            </a:rPr>
            <a:t>
</a:t>
          </a:r>
          <a:r>
            <a:rPr lang="en-US" cap="none" sz="900" b="0" i="0" u="none" baseline="0">
              <a:solidFill>
                <a:srgbClr val="000000"/>
              </a:solidFill>
            </a:rPr>
            <a:t>　宅ではどう関与しているのか</a:t>
          </a:r>
          <a:r>
            <a:rPr lang="en-US" cap="none" sz="900" b="0" i="0" u="none" baseline="0">
              <a:solidFill>
                <a:srgbClr val="000000"/>
              </a:solidFill>
            </a:rPr>
            <a:t>
</a:t>
          </a:r>
          <a:r>
            <a:rPr lang="en-US" cap="none" sz="900" b="0" i="0" u="none" baseline="0">
              <a:solidFill>
                <a:srgbClr val="000000"/>
              </a:solidFill>
            </a:rPr>
            <a:t>（整備まはた運営の別）を選択</a:t>
          </a:r>
          <a:r>
            <a:rPr lang="en-US" cap="none" sz="900" b="0" i="0" u="none" baseline="0">
              <a:solidFill>
                <a:srgbClr val="000000"/>
              </a:solidFill>
            </a:rPr>
            <a:t>
</a:t>
          </a:r>
          <a:r>
            <a:rPr lang="en-US" cap="none" sz="900" b="0" i="0" u="none" baseline="0">
              <a:solidFill>
                <a:srgbClr val="000000"/>
              </a:solidFill>
            </a:rPr>
            <a:t>　してください。</a:t>
          </a:r>
          <a:r>
            <a:rPr lang="en-US" cap="none" sz="900" b="0" i="0" u="none" baseline="0">
              <a:solidFill>
                <a:srgbClr val="000000"/>
              </a:solidFill>
            </a:rPr>
            <a:t>
</a:t>
          </a:r>
          <a:r>
            <a:rPr lang="en-US" cap="none" sz="900" b="0" i="0" u="none" baseline="0">
              <a:solidFill>
                <a:srgbClr val="000000"/>
              </a:solidFill>
            </a:rPr>
            <a:t>　</a:t>
          </a:r>
          <a:r>
            <a:rPr lang="en-US" cap="none" sz="750" b="0" i="0" u="none" baseline="0">
              <a:solidFill>
                <a:srgbClr val="000000"/>
              </a:solidFill>
            </a:rPr>
            <a:t>＊整備：住宅を建設・所有している</a:t>
          </a:r>
          <a:r>
            <a:rPr lang="en-US" cap="none" sz="750" b="0" i="0" u="none" baseline="0">
              <a:solidFill>
                <a:srgbClr val="000000"/>
              </a:solidFill>
            </a:rPr>
            <a:t>
</a:t>
          </a:r>
          <a:r>
            <a:rPr lang="en-US" cap="none" sz="900" b="0" i="0" u="none" baseline="0">
              <a:solidFill>
                <a:srgbClr val="000000"/>
              </a:solidFill>
            </a:rPr>
            <a:t>　</a:t>
          </a:r>
          <a:r>
            <a:rPr lang="en-US" cap="none" sz="750" b="0" i="0" u="none" baseline="0">
              <a:solidFill>
                <a:srgbClr val="000000"/>
              </a:solidFill>
            </a:rPr>
            <a:t>＊運営：住宅の賃貸人である</a:t>
          </a:r>
          <a:r>
            <a:rPr lang="en-US" cap="none" sz="75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運営情報の公開状況</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・記載された既存住宅ごとに、</a:t>
          </a:r>
          <a:r>
            <a:rPr lang="en-US" cap="none" sz="900" b="0" i="0" u="none" baseline="0">
              <a:solidFill>
                <a:srgbClr val="000000"/>
              </a:solidFill>
            </a:rPr>
            <a:t>
</a:t>
          </a:r>
          <a:r>
            <a:rPr lang="en-US" cap="none" sz="900" b="0" i="0" u="none" baseline="0">
              <a:solidFill>
                <a:srgbClr val="000000"/>
              </a:solidFill>
            </a:rPr>
            <a:t>　運営情報の公開状況を選択し</a:t>
          </a:r>
          <a:r>
            <a:rPr lang="en-US" cap="none" sz="900" b="0" i="0" u="none" baseline="0">
              <a:solidFill>
                <a:srgbClr val="000000"/>
              </a:solidFill>
            </a:rPr>
            <a:t>
</a:t>
          </a:r>
          <a:r>
            <a:rPr lang="en-US" cap="none" sz="900" b="0" i="0" u="none" baseline="0">
              <a:solidFill>
                <a:srgbClr val="000000"/>
              </a:solidFill>
            </a:rPr>
            <a:t>　てください。</a:t>
          </a:r>
          <a:r>
            <a:rPr lang="en-US" cap="none" sz="900" b="0" i="0" u="none" baseline="0">
              <a:solidFill>
                <a:srgbClr val="000000"/>
              </a:solidFill>
            </a:rPr>
            <a:t>
</a:t>
          </a:r>
          <a:r>
            <a:rPr lang="en-US" cap="none" sz="900" b="0" i="0" u="none" baseline="0">
              <a:solidFill>
                <a:srgbClr val="000000"/>
              </a:solidFill>
            </a:rPr>
            <a:t>　</a:t>
          </a:r>
          <a:r>
            <a:rPr lang="en-US" cap="none" sz="750" b="0" i="0" u="none" baseline="0">
              <a:solidFill>
                <a:srgbClr val="000000"/>
              </a:solidFill>
            </a:rPr>
            <a:t>＊公開：運営情報（開設前情報</a:t>
          </a:r>
          <a:r>
            <a:rPr lang="en-US" cap="none" sz="750" b="0" i="0" u="none" baseline="0">
              <a:solidFill>
                <a:srgbClr val="000000"/>
              </a:solidFill>
            </a:rPr>
            <a:t>
</a:t>
          </a:r>
          <a:r>
            <a:rPr lang="en-US" cap="none" sz="750" b="0" i="0" u="none" baseline="0">
              <a:solidFill>
                <a:srgbClr val="000000"/>
              </a:solidFill>
            </a:rPr>
            <a:t>　　含む）の公開または公開依頼</a:t>
          </a:r>
          <a:r>
            <a:rPr lang="en-US" cap="none" sz="750" b="0" i="0" u="none" baseline="0">
              <a:solidFill>
                <a:srgbClr val="000000"/>
              </a:solidFill>
            </a:rPr>
            <a:t>
</a:t>
          </a:r>
          <a:r>
            <a:rPr lang="en-US" cap="none" sz="750" b="0" i="0" u="none" baseline="0">
              <a:solidFill>
                <a:srgbClr val="000000"/>
              </a:solidFill>
            </a:rPr>
            <a:t>　　をしている場合</a:t>
          </a:r>
          <a:r>
            <a:rPr lang="en-US" cap="none" sz="750" b="0" i="0" u="none" baseline="0">
              <a:solidFill>
                <a:srgbClr val="000000"/>
              </a:solidFill>
            </a:rPr>
            <a:t>
</a:t>
          </a:r>
          <a:r>
            <a:rPr lang="en-US" cap="none" sz="750" b="0" i="0" u="none" baseline="0">
              <a:solidFill>
                <a:srgbClr val="000000"/>
              </a:solidFill>
            </a:rPr>
            <a:t>　＊未了：公開依頼もまだの場合</a:t>
          </a:r>
          <a:r>
            <a:rPr lang="en-US" cap="none" sz="7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・既存住宅に運営情報（開設前</a:t>
          </a:r>
          <a:r>
            <a:rPr lang="en-US" cap="none" sz="900" b="0" i="0" u="none" baseline="0">
              <a:solidFill>
                <a:srgbClr val="000000"/>
              </a:solidFill>
            </a:rPr>
            <a:t>
</a:t>
          </a:r>
          <a:r>
            <a:rPr lang="en-US" cap="none" sz="900" b="0" i="0" u="none" baseline="0">
              <a:solidFill>
                <a:srgbClr val="000000"/>
              </a:solidFill>
            </a:rPr>
            <a:t>　情報含む）を公開または公開</a:t>
          </a:r>
          <a:r>
            <a:rPr lang="en-US" cap="none" sz="900" b="0" i="0" u="none" baseline="0">
              <a:solidFill>
                <a:srgbClr val="000000"/>
              </a:solidFill>
            </a:rPr>
            <a:t>
</a:t>
          </a:r>
          <a:r>
            <a:rPr lang="en-US" cap="none" sz="900" b="0" i="0" u="none" baseline="0">
              <a:solidFill>
                <a:srgbClr val="000000"/>
              </a:solidFill>
            </a:rPr>
            <a:t>　依頼していないものがある場</a:t>
          </a:r>
          <a:r>
            <a:rPr lang="en-US" cap="none" sz="900" b="0" i="0" u="none" baseline="0">
              <a:solidFill>
                <a:srgbClr val="000000"/>
              </a:solidFill>
            </a:rPr>
            <a:t>
</a:t>
          </a:r>
          <a:r>
            <a:rPr lang="en-US" cap="none" sz="900" b="0" i="0" u="none" baseline="0">
              <a:solidFill>
                <a:srgbClr val="000000"/>
              </a:solidFill>
            </a:rPr>
            <a:t>　合は、本補助事業を申請でき</a:t>
          </a:r>
          <a:r>
            <a:rPr lang="en-US" cap="none" sz="900" b="0" i="0" u="none" baseline="0">
              <a:solidFill>
                <a:srgbClr val="000000"/>
              </a:solidFill>
            </a:rPr>
            <a:t>
</a:t>
          </a:r>
          <a:r>
            <a:rPr lang="en-US" cap="none" sz="900" b="0" i="0" u="none" baseline="0">
              <a:solidFill>
                <a:srgbClr val="000000"/>
              </a:solidFill>
            </a:rPr>
            <a:t>　ません。</a:t>
          </a:r>
          <a:r>
            <a:rPr lang="en-US" cap="none" sz="900" b="0" i="0" u="none" baseline="0">
              <a:solidFill>
                <a:srgbClr val="000000"/>
              </a:solidFill>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6</xdr:col>
      <xdr:colOff>266700</xdr:colOff>
      <xdr:row>124</xdr:row>
      <xdr:rowOff>76200</xdr:rowOff>
    </xdr:from>
    <xdr:to>
      <xdr:col>13</xdr:col>
      <xdr:colOff>66675</xdr:colOff>
      <xdr:row>139</xdr:row>
      <xdr:rowOff>133350</xdr:rowOff>
    </xdr:to>
    <xdr:sp>
      <xdr:nvSpPr>
        <xdr:cNvPr id="32" name="吹き出し: 四角形 32"/>
        <xdr:cNvSpPr>
          <a:spLocks/>
        </xdr:cNvSpPr>
      </xdr:nvSpPr>
      <xdr:spPr>
        <a:xfrm>
          <a:off x="3495675" y="18907125"/>
          <a:ext cx="4067175" cy="2343150"/>
        </a:xfrm>
        <a:prstGeom prst="wedgeRectCallout">
          <a:avLst>
            <a:gd name="adj1" fmla="val -32777"/>
            <a:gd name="adj2" fmla="val -65648"/>
          </a:avLst>
        </a:prstGeom>
        <a:solidFill>
          <a:srgbClr val="FFFFFF"/>
        </a:solidFill>
        <a:ln w="19050" cmpd="sng">
          <a:solidFill>
            <a:srgbClr val="0070C0"/>
          </a:solidFill>
          <a:headEnd type="none"/>
          <a:tailEnd type="none"/>
        </a:ln>
      </xdr:spPr>
      <xdr:txBody>
        <a:bodyPr vertOverflow="clip" wrap="square" anchor="ctr"/>
        <a:p>
          <a:pPr algn="l">
            <a:defRPr/>
          </a:pPr>
          <a:r>
            <a:rPr lang="en-US" cap="none" sz="900" b="0" i="0" u="none" baseline="0">
              <a:solidFill>
                <a:srgbClr val="0066CC"/>
              </a:solidFill>
            </a:rPr>
            <a:t>【</a:t>
          </a:r>
          <a:r>
            <a:rPr lang="en-US" cap="none" sz="900" b="0" i="0" u="none" baseline="0">
              <a:solidFill>
                <a:srgbClr val="0066CC"/>
              </a:solidFill>
            </a:rPr>
            <a:t>報告書作成月</a:t>
          </a:r>
          <a:r>
            <a:rPr lang="en-US" cap="none" sz="900" b="0" i="0" u="none" baseline="0">
              <a:solidFill>
                <a:srgbClr val="0066CC"/>
              </a:solidFill>
            </a:rPr>
            <a:t>】</a:t>
          </a:r>
          <a:r>
            <a:rPr lang="en-US" cap="none" sz="900" b="0" i="0" u="none" baseline="0">
              <a:solidFill>
                <a:srgbClr val="0066CC"/>
              </a:solidFill>
            </a:rPr>
            <a:t>
</a:t>
          </a:r>
          <a:r>
            <a:rPr lang="en-US" cap="none" sz="900" b="0" i="0" u="none" baseline="0">
              <a:solidFill>
                <a:srgbClr val="0066CC"/>
              </a:solidFill>
            </a:rPr>
            <a:t>・交付申請書（様式１）の申請日と同じ年と月を記入してください。</a:t>
          </a:r>
          <a:r>
            <a:rPr lang="en-US" cap="none" sz="900" b="0" i="0" u="none" baseline="0">
              <a:solidFill>
                <a:srgbClr val="0066CC"/>
              </a:solidFill>
            </a:rPr>
            <a:t>
</a:t>
          </a:r>
          <a:r>
            <a:rPr lang="en-US" cap="none" sz="900" b="0" i="0" u="none" baseline="0">
              <a:solidFill>
                <a:srgbClr val="0066CC"/>
              </a:solidFill>
            </a:rPr>
            <a:t>
</a:t>
          </a:r>
          <a:r>
            <a:rPr lang="en-US" cap="none" sz="900" b="0" i="0" u="none" baseline="0">
              <a:solidFill>
                <a:srgbClr val="0066CC"/>
              </a:solidFill>
            </a:rPr>
            <a:t>【</a:t>
          </a:r>
          <a:r>
            <a:rPr lang="en-US" cap="none" sz="900" b="0" i="0" u="none" baseline="0">
              <a:solidFill>
                <a:srgbClr val="0066CC"/>
              </a:solidFill>
            </a:rPr>
            <a:t>開設年月</a:t>
          </a:r>
          <a:r>
            <a:rPr lang="en-US" cap="none" sz="900" b="0" i="0" u="none" baseline="0">
              <a:solidFill>
                <a:srgbClr val="0066CC"/>
              </a:solidFill>
            </a:rPr>
            <a:t>】</a:t>
          </a:r>
          <a:r>
            <a:rPr lang="en-US" cap="none" sz="900" b="0" i="0" u="none" baseline="0">
              <a:solidFill>
                <a:srgbClr val="0066CC"/>
              </a:solidFill>
            </a:rPr>
            <a:t>
</a:t>
          </a:r>
          <a:r>
            <a:rPr lang="en-US" cap="none" sz="900" b="0" i="0" u="none" baseline="0">
              <a:solidFill>
                <a:srgbClr val="0066CC"/>
              </a:solidFill>
            </a:rPr>
            <a:t>・記載された既存住宅ごとに、開設した年と月を記入してください。</a:t>
          </a:r>
          <a:r>
            <a:rPr lang="en-US" cap="none" sz="900" b="0" i="0" u="none" baseline="0">
              <a:solidFill>
                <a:srgbClr val="0066CC"/>
              </a:solidFill>
            </a:rPr>
            <a:t>
</a:t>
          </a:r>
          <a:r>
            <a:rPr lang="en-US" cap="none" sz="900" b="0" i="0" u="none" baseline="0">
              <a:solidFill>
                <a:srgbClr val="0066CC"/>
              </a:solidFill>
            </a:rPr>
            <a:t>
</a:t>
          </a:r>
          <a:r>
            <a:rPr lang="en-US" cap="none" sz="900" b="0" i="0" u="none" baseline="0">
              <a:solidFill>
                <a:srgbClr val="0066CC"/>
              </a:solidFill>
            </a:rPr>
            <a:t>【</a:t>
          </a:r>
          <a:r>
            <a:rPr lang="en-US" cap="none" sz="900" b="0" i="0" u="none" baseline="0">
              <a:solidFill>
                <a:srgbClr val="0066CC"/>
              </a:solidFill>
            </a:rPr>
            <a:t>登録戸数</a:t>
          </a:r>
          <a:r>
            <a:rPr lang="en-US" cap="none" sz="900" b="0" i="0" u="none" baseline="0">
              <a:solidFill>
                <a:srgbClr val="0066CC"/>
              </a:solidFill>
            </a:rPr>
            <a:t>】</a:t>
          </a:r>
          <a:r>
            <a:rPr lang="en-US" cap="none" sz="900" b="0" i="0" u="none" baseline="0">
              <a:solidFill>
                <a:srgbClr val="0066CC"/>
              </a:solidFill>
            </a:rPr>
            <a:t>
</a:t>
          </a:r>
          <a:r>
            <a:rPr lang="en-US" cap="none" sz="900" b="0" i="0" u="none" baseline="0">
              <a:solidFill>
                <a:srgbClr val="0066CC"/>
              </a:solidFill>
            </a:rPr>
            <a:t>・サービス付き高齢者向け住宅として登録した戸数を記入してください。</a:t>
          </a:r>
          <a:r>
            <a:rPr lang="en-US" cap="none" sz="900" b="0" i="0" u="none" baseline="0">
              <a:solidFill>
                <a:srgbClr val="0066CC"/>
              </a:solidFill>
            </a:rPr>
            <a:t>
</a:t>
          </a:r>
          <a:r>
            <a:rPr lang="en-US" cap="none" sz="900" b="0" i="0" u="none" baseline="0">
              <a:solidFill>
                <a:srgbClr val="0066CC"/>
              </a:solidFill>
            </a:rPr>
            <a:t>
</a:t>
          </a:r>
          <a:r>
            <a:rPr lang="en-US" cap="none" sz="900" b="0" i="0" u="none" baseline="0">
              <a:solidFill>
                <a:srgbClr val="0066CC"/>
              </a:solidFill>
            </a:rPr>
            <a:t>【</a:t>
          </a:r>
          <a:r>
            <a:rPr lang="en-US" cap="none" sz="900" b="0" i="0" u="none" baseline="0">
              <a:solidFill>
                <a:srgbClr val="0066CC"/>
              </a:solidFill>
            </a:rPr>
            <a:t>入居戸数</a:t>
          </a:r>
          <a:r>
            <a:rPr lang="en-US" cap="none" sz="900" b="0" i="0" u="none" baseline="0">
              <a:solidFill>
                <a:srgbClr val="0066CC"/>
              </a:solidFill>
            </a:rPr>
            <a:t>】</a:t>
          </a:r>
          <a:r>
            <a:rPr lang="en-US" cap="none" sz="900" b="0" i="0" u="none" baseline="0">
              <a:solidFill>
                <a:srgbClr val="0066CC"/>
              </a:solidFill>
            </a:rPr>
            <a:t>
</a:t>
          </a:r>
          <a:r>
            <a:rPr lang="en-US" cap="none" sz="900" b="0" i="0" u="none" baseline="0">
              <a:solidFill>
                <a:srgbClr val="0066CC"/>
              </a:solidFill>
            </a:rPr>
            <a:t>・報告日時点の入居戸数を記入してください。</a:t>
          </a:r>
          <a:r>
            <a:rPr lang="en-US" cap="none" sz="900" b="0" i="0" u="none" baseline="0">
              <a:solidFill>
                <a:srgbClr val="0066CC"/>
              </a:solidFill>
            </a:rPr>
            <a:t>
</a:t>
          </a:r>
          <a:r>
            <a:rPr lang="en-US" cap="none" sz="900" b="0" i="0" u="none" baseline="0">
              <a:solidFill>
                <a:srgbClr val="0066CC"/>
              </a:solidFill>
            </a:rPr>
            <a:t>・</a:t>
          </a:r>
          <a:r>
            <a:rPr lang="en-US" cap="none" sz="900" b="0" i="0" u="none" baseline="0">
              <a:solidFill>
                <a:srgbClr val="0066CC"/>
              </a:solidFill>
            </a:rPr>
            <a:t>10</a:t>
          </a:r>
          <a:r>
            <a:rPr lang="en-US" cap="none" sz="900" b="0" i="0" u="none" baseline="0">
              <a:solidFill>
                <a:srgbClr val="0066CC"/>
              </a:solidFill>
            </a:rPr>
            <a:t>棟以上運営中の事業者が運営する住宅を対象として、２年から４</a:t>
          </a:r>
          <a:r>
            <a:rPr lang="en-US" cap="none" sz="900" b="0" i="0" u="none" baseline="0">
              <a:solidFill>
                <a:srgbClr val="0066CC"/>
              </a:solidFill>
            </a:rPr>
            <a:t>
</a:t>
          </a:r>
          <a:r>
            <a:rPr lang="en-US" cap="none" sz="900" b="0" i="0" u="none" baseline="0">
              <a:solidFill>
                <a:srgbClr val="0066CC"/>
              </a:solidFill>
            </a:rPr>
            <a:t>　年の住宅の平均入居率が</a:t>
          </a:r>
          <a:r>
            <a:rPr lang="en-US" cap="none" sz="900" b="0" i="0" u="none" baseline="0">
              <a:solidFill>
                <a:srgbClr val="0066CC"/>
              </a:solidFill>
            </a:rPr>
            <a:t>65</a:t>
          </a:r>
          <a:r>
            <a:rPr lang="en-US" cap="none" sz="900" b="0" i="0" u="none" baseline="0">
              <a:solidFill>
                <a:srgbClr val="0066CC"/>
              </a:solidFill>
            </a:rPr>
            <a:t>％、４年以上の住宅の平均入居率</a:t>
          </a:r>
          <a:r>
            <a:rPr lang="en-US" cap="none" sz="900" b="0" i="0" u="none" baseline="0">
              <a:solidFill>
                <a:srgbClr val="0066CC"/>
              </a:solidFill>
            </a:rPr>
            <a:t>75</a:t>
          </a:r>
          <a:r>
            <a:rPr lang="en-US" cap="none" sz="900" b="0" i="0" u="none" baseline="0">
              <a:solidFill>
                <a:srgbClr val="0066CC"/>
              </a:solidFill>
            </a:rPr>
            <a:t>％に</a:t>
          </a:r>
          <a:r>
            <a:rPr lang="en-US" cap="none" sz="900" b="0" i="0" u="none" baseline="0">
              <a:solidFill>
                <a:srgbClr val="0066CC"/>
              </a:solidFill>
            </a:rPr>
            <a:t>
</a:t>
          </a:r>
          <a:r>
            <a:rPr lang="en-US" cap="none" sz="900" b="0" i="0" u="none" baseline="0">
              <a:solidFill>
                <a:srgbClr val="0066CC"/>
              </a:solidFill>
            </a:rPr>
            <a:t>　満たない事業者が運営する事業は、本補助事業を申請できなせん。</a:t>
          </a:r>
        </a:p>
      </xdr:txBody>
    </xdr:sp>
    <xdr:clientData/>
  </xdr:twoCellAnchor>
  <xdr:twoCellAnchor>
    <xdr:from>
      <xdr:col>1</xdr:col>
      <xdr:colOff>28575</xdr:colOff>
      <xdr:row>133</xdr:row>
      <xdr:rowOff>142875</xdr:rowOff>
    </xdr:from>
    <xdr:to>
      <xdr:col>6</xdr:col>
      <xdr:colOff>209550</xdr:colOff>
      <xdr:row>139</xdr:row>
      <xdr:rowOff>85725</xdr:rowOff>
    </xdr:to>
    <xdr:sp>
      <xdr:nvSpPr>
        <xdr:cNvPr id="33" name="テキスト ボックス 34"/>
        <xdr:cNvSpPr txBox="1">
          <a:spLocks noChangeArrowheads="1"/>
        </xdr:cNvSpPr>
      </xdr:nvSpPr>
      <xdr:spPr>
        <a:xfrm>
          <a:off x="209550" y="20345400"/>
          <a:ext cx="3228975" cy="857250"/>
        </a:xfrm>
        <a:prstGeom prst="rect">
          <a:avLst/>
        </a:prstGeom>
        <a:solidFill>
          <a:srgbClr val="FFFFFF"/>
        </a:solidFill>
        <a:ln w="57150" cmpd="sng">
          <a:solidFill>
            <a:srgbClr val="00B050"/>
          </a:solidFill>
          <a:headEnd type="none"/>
          <a:tailEnd type="none"/>
        </a:ln>
      </xdr:spPr>
      <xdr:txBody>
        <a:bodyPr vertOverflow="clip" wrap="square" anchor="ctr"/>
        <a:p>
          <a:pPr algn="l">
            <a:defRPr/>
          </a:pPr>
          <a:r>
            <a:rPr lang="en-US" cap="none" sz="1050" b="0" i="0" u="none" baseline="0">
              <a:solidFill>
                <a:srgbClr val="FF0000"/>
              </a:solidFill>
              <a:latin typeface="HG丸ｺﾞｼｯｸM-PRO"/>
              <a:ea typeface="HG丸ｺﾞｼｯｸM-PRO"/>
              <a:cs typeface="HG丸ｺﾞｼｯｸM-PRO"/>
            </a:rPr>
            <a:t>※</a:t>
          </a:r>
          <a:r>
            <a:rPr lang="en-US" cap="none" sz="1050" b="0" i="0" u="none" baseline="0">
              <a:solidFill>
                <a:srgbClr val="FF0000"/>
              </a:solidFill>
              <a:latin typeface="HG丸ｺﾞｼｯｸM-PRO"/>
              <a:ea typeface="HG丸ｺﾞｼｯｸM-PRO"/>
              <a:cs typeface="HG丸ｺﾞｼｯｸM-PRO"/>
            </a:rPr>
            <a:t>【</a:t>
          </a:r>
          <a:r>
            <a:rPr lang="en-US" cap="none" sz="1050" b="0" i="0" u="none" baseline="0">
              <a:solidFill>
                <a:srgbClr val="FF0000"/>
              </a:solidFill>
              <a:latin typeface="HG丸ｺﾞｼｯｸM-PRO"/>
              <a:ea typeface="HG丸ｺﾞｼｯｸM-PRO"/>
              <a:cs typeface="HG丸ｺﾞｼｯｸM-PRO"/>
            </a:rPr>
            <a:t>既設改修事業</a:t>
          </a:r>
          <a:r>
            <a:rPr lang="en-US" cap="none" sz="1050" b="0" i="0" u="none" baseline="0">
              <a:solidFill>
                <a:srgbClr val="FF0000"/>
              </a:solidFill>
              <a:latin typeface="HG丸ｺﾞｼｯｸM-PRO"/>
              <a:ea typeface="HG丸ｺﾞｼｯｸM-PRO"/>
              <a:cs typeface="HG丸ｺﾞｼｯｸM-PRO"/>
            </a:rPr>
            <a:t>】</a:t>
          </a:r>
          <a:r>
            <a:rPr lang="en-US" cap="none" sz="1050" b="0" i="0" u="none" baseline="0">
              <a:solidFill>
                <a:srgbClr val="FF0000"/>
              </a:solidFill>
              <a:latin typeface="HG丸ｺﾞｼｯｸM-PRO"/>
              <a:ea typeface="HG丸ｺﾞｼｯｸM-PRO"/>
              <a:cs typeface="HG丸ｺﾞｼｯｸM-PRO"/>
            </a:rPr>
            <a:t>の申請をする場合</a:t>
          </a:r>
          <a:r>
            <a:rPr lang="en-US" cap="none" sz="1050" b="0" i="0" u="none" baseline="0">
              <a:solidFill>
                <a:srgbClr val="FF0000"/>
              </a:solidFill>
              <a:latin typeface="HG丸ｺﾞｼｯｸM-PRO"/>
              <a:ea typeface="HG丸ｺﾞｼｯｸM-PRO"/>
              <a:cs typeface="HG丸ｺﾞｼｯｸM-PRO"/>
            </a:rPr>
            <a:t>※</a:t>
          </a:r>
          <a:r>
            <a:rPr lang="en-US" cap="none" sz="1050" b="0" i="0" u="none" baseline="0">
              <a:solidFill>
                <a:srgbClr val="FF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申請する住宅についての状況を報告する行は、</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赤字で示してください。</a:t>
          </a:r>
        </a:p>
      </xdr:txBody>
    </xdr:sp>
    <xdr:clientData/>
  </xdr:twoCellAnchor>
  <xdr:twoCellAnchor>
    <xdr:from>
      <xdr:col>0</xdr:col>
      <xdr:colOff>66675</xdr:colOff>
      <xdr:row>92</xdr:row>
      <xdr:rowOff>76200</xdr:rowOff>
    </xdr:from>
    <xdr:to>
      <xdr:col>2</xdr:col>
      <xdr:colOff>485775</xdr:colOff>
      <xdr:row>143</xdr:row>
      <xdr:rowOff>133350</xdr:rowOff>
    </xdr:to>
    <xdr:sp>
      <xdr:nvSpPr>
        <xdr:cNvPr id="34" name="円弧 35"/>
        <xdr:cNvSpPr>
          <a:spLocks/>
        </xdr:cNvSpPr>
      </xdr:nvSpPr>
      <xdr:spPr>
        <a:xfrm flipH="1" flipV="1">
          <a:off x="66675" y="14030325"/>
          <a:ext cx="1209675" cy="7829550"/>
        </a:xfrm>
        <a:custGeom>
          <a:pathLst>
            <a:path stroke="0" h="7829550" w="1211244">
              <a:moveTo>
                <a:pt x="1080798" y="1499129"/>
              </a:moveTo>
              <a:cubicBezTo>
                <a:pt x="1165792" y="2200676"/>
                <a:pt x="1211244" y="3068977"/>
                <a:pt x="1209638" y="3960430"/>
              </a:cubicBezTo>
              <a:cubicBezTo>
                <a:pt x="1206515" y="5693542"/>
                <a:pt x="1027689" y="7207060"/>
                <a:pt x="770091" y="7680605"/>
              </a:cubicBezTo>
              <a:lnTo>
                <a:pt x="604840" y="3914775"/>
              </a:lnTo>
              <a:lnTo>
                <a:pt x="1080798" y="1499129"/>
              </a:lnTo>
              <a:close/>
            </a:path>
            <a:path fill="none" h="7829550" w="1211244">
              <a:moveTo>
                <a:pt x="1080798" y="1499129"/>
              </a:moveTo>
              <a:cubicBezTo>
                <a:pt x="1165792" y="2200676"/>
                <a:pt x="1211244" y="3068977"/>
                <a:pt x="1209638" y="3960430"/>
              </a:cubicBezTo>
              <a:cubicBezTo>
                <a:pt x="1206515" y="5693542"/>
                <a:pt x="1027689" y="7207060"/>
                <a:pt x="770091" y="7680605"/>
              </a:cubicBezTo>
            </a:path>
          </a:pathLst>
        </a:custGeom>
        <a:noFill/>
        <a:ln w="38100" cmpd="sng">
          <a:solidFill>
            <a:srgbClr val="00B05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93</xdr:row>
      <xdr:rowOff>9525</xdr:rowOff>
    </xdr:from>
    <xdr:to>
      <xdr:col>2</xdr:col>
      <xdr:colOff>352425</xdr:colOff>
      <xdr:row>93</xdr:row>
      <xdr:rowOff>133350</xdr:rowOff>
    </xdr:to>
    <xdr:sp>
      <xdr:nvSpPr>
        <xdr:cNvPr id="35" name="テキスト ボックス 36"/>
        <xdr:cNvSpPr txBox="1">
          <a:spLocks noChangeArrowheads="1"/>
        </xdr:cNvSpPr>
      </xdr:nvSpPr>
      <xdr:spPr>
        <a:xfrm>
          <a:off x="790575" y="14116050"/>
          <a:ext cx="352425" cy="123825"/>
        </a:xfrm>
        <a:prstGeom prst="rect">
          <a:avLst/>
        </a:prstGeom>
        <a:solidFill>
          <a:srgbClr val="EBFFFF"/>
        </a:solidFill>
        <a:ln w="9525" cmpd="sng">
          <a:noFill/>
        </a:ln>
      </xdr:spPr>
      <xdr:txBody>
        <a:bodyPr vertOverflow="clip" wrap="square" lIns="0" tIns="0" rIns="0" bIns="0" anchor="ctr"/>
        <a:p>
          <a:pPr algn="ctr">
            <a:defRPr/>
          </a:pPr>
          <a:r>
            <a:rPr lang="en-US" cap="none" sz="800" b="0" i="0" u="none" baseline="0">
              <a:solidFill>
                <a:srgbClr val="FF0000"/>
              </a:solidFill>
              <a:latin typeface="ＭＳ Ｐゴシック"/>
              <a:ea typeface="ＭＳ Ｐゴシック"/>
              <a:cs typeface="ＭＳ Ｐゴシック"/>
            </a:rPr>
            <a:t>111111</a:t>
          </a:r>
        </a:p>
      </xdr:txBody>
    </xdr:sp>
    <xdr:clientData/>
  </xdr:twoCellAnchor>
  <xdr:twoCellAnchor>
    <xdr:from>
      <xdr:col>2</xdr:col>
      <xdr:colOff>390525</xdr:colOff>
      <xdr:row>93</xdr:row>
      <xdr:rowOff>19050</xdr:rowOff>
    </xdr:from>
    <xdr:to>
      <xdr:col>5</xdr:col>
      <xdr:colOff>180975</xdr:colOff>
      <xdr:row>93</xdr:row>
      <xdr:rowOff>114300</xdr:rowOff>
    </xdr:to>
    <xdr:sp>
      <xdr:nvSpPr>
        <xdr:cNvPr id="36" name="テキスト ボックス 37"/>
        <xdr:cNvSpPr txBox="1">
          <a:spLocks noChangeArrowheads="1"/>
        </xdr:cNvSpPr>
      </xdr:nvSpPr>
      <xdr:spPr>
        <a:xfrm>
          <a:off x="1181100" y="14125575"/>
          <a:ext cx="1619250" cy="95250"/>
        </a:xfrm>
        <a:prstGeom prst="rect">
          <a:avLst/>
        </a:prstGeom>
        <a:solidFill>
          <a:srgbClr val="EBFFFF"/>
        </a:solidFill>
        <a:ln w="9525" cmpd="sng">
          <a:noFill/>
        </a:ln>
      </xdr:spPr>
      <xdr:txBody>
        <a:bodyPr vertOverflow="clip" wrap="square" lIns="0" tIns="0" rIns="0" bIns="0" anchor="ctr"/>
        <a:p>
          <a:pPr algn="ctr">
            <a:defRPr/>
          </a:pPr>
          <a:r>
            <a:rPr lang="en-US" cap="none" sz="670" b="0" i="0" u="none" baseline="0">
              <a:solidFill>
                <a:srgbClr val="FF0000"/>
              </a:solidFill>
            </a:rPr>
            <a:t>サービス付き高齢者向け住宅記入例１</a:t>
          </a:r>
        </a:p>
      </xdr:txBody>
    </xdr:sp>
    <xdr:clientData/>
  </xdr:twoCellAnchor>
  <xdr:twoCellAnchor>
    <xdr:from>
      <xdr:col>5</xdr:col>
      <xdr:colOff>552450</xdr:colOff>
      <xdr:row>93</xdr:row>
      <xdr:rowOff>9525</xdr:rowOff>
    </xdr:from>
    <xdr:to>
      <xdr:col>6</xdr:col>
      <xdr:colOff>304800</xdr:colOff>
      <xdr:row>93</xdr:row>
      <xdr:rowOff>123825</xdr:rowOff>
    </xdr:to>
    <xdr:sp>
      <xdr:nvSpPr>
        <xdr:cNvPr id="37" name="テキスト ボックス 38"/>
        <xdr:cNvSpPr txBox="1">
          <a:spLocks noChangeArrowheads="1"/>
        </xdr:cNvSpPr>
      </xdr:nvSpPr>
      <xdr:spPr>
        <a:xfrm>
          <a:off x="3171825" y="14116050"/>
          <a:ext cx="361950" cy="114300"/>
        </a:xfrm>
        <a:prstGeom prst="rect">
          <a:avLst/>
        </a:prstGeom>
        <a:solidFill>
          <a:srgbClr val="EBFFFF"/>
        </a:solidFill>
        <a:ln w="9525" cmpd="sng">
          <a:noFill/>
        </a:ln>
      </xdr:spPr>
      <xdr:txBody>
        <a:bodyPr vertOverflow="clip" wrap="square" lIns="0" tIns="0" rIns="0" bIns="0" anchor="ctr"/>
        <a:p>
          <a:pPr algn="ctr">
            <a:defRPr/>
          </a:pPr>
          <a:r>
            <a:rPr lang="en-US" cap="none" sz="590" b="0" i="0" u="none" baseline="0">
              <a:solidFill>
                <a:srgbClr val="FF0000"/>
              </a:solidFill>
            </a:rPr>
            <a:t>■整備□</a:t>
          </a:r>
        </a:p>
      </xdr:txBody>
    </xdr:sp>
    <xdr:clientData/>
  </xdr:twoCellAnchor>
  <xdr:twoCellAnchor>
    <xdr:from>
      <xdr:col>6</xdr:col>
      <xdr:colOff>352425</xdr:colOff>
      <xdr:row>93</xdr:row>
      <xdr:rowOff>9525</xdr:rowOff>
    </xdr:from>
    <xdr:to>
      <xdr:col>7</xdr:col>
      <xdr:colOff>47625</xdr:colOff>
      <xdr:row>93</xdr:row>
      <xdr:rowOff>114300</xdr:rowOff>
    </xdr:to>
    <xdr:sp>
      <xdr:nvSpPr>
        <xdr:cNvPr id="38" name="テキスト ボックス 40"/>
        <xdr:cNvSpPr txBox="1">
          <a:spLocks noChangeArrowheads="1"/>
        </xdr:cNvSpPr>
      </xdr:nvSpPr>
      <xdr:spPr>
        <a:xfrm>
          <a:off x="3581400" y="14116050"/>
          <a:ext cx="304800" cy="104775"/>
        </a:xfrm>
        <a:prstGeom prst="rect">
          <a:avLst/>
        </a:prstGeom>
        <a:solidFill>
          <a:srgbClr val="EBFFFF"/>
        </a:solidFill>
        <a:ln w="9525" cmpd="sng">
          <a:noFill/>
        </a:ln>
      </xdr:spPr>
      <xdr:txBody>
        <a:bodyPr vertOverflow="clip" wrap="square" lIns="0" tIns="0" rIns="0" bIns="0" anchor="ctr"/>
        <a:p>
          <a:pPr algn="ctr">
            <a:defRPr/>
          </a:pPr>
          <a:r>
            <a:rPr lang="en-US" cap="none" sz="550" b="0" i="0" u="none" baseline="0">
              <a:solidFill>
                <a:srgbClr val="FF0000"/>
              </a:solidFill>
            </a:rPr>
            <a:t>■公開</a:t>
          </a:r>
        </a:p>
      </xdr:txBody>
    </xdr:sp>
    <xdr:clientData/>
  </xdr:twoCellAnchor>
  <xdr:twoCellAnchor>
    <xdr:from>
      <xdr:col>1</xdr:col>
      <xdr:colOff>352425</xdr:colOff>
      <xdr:row>92</xdr:row>
      <xdr:rowOff>114300</xdr:rowOff>
    </xdr:from>
    <xdr:to>
      <xdr:col>7</xdr:col>
      <xdr:colOff>95250</xdr:colOff>
      <xdr:row>94</xdr:row>
      <xdr:rowOff>9525</xdr:rowOff>
    </xdr:to>
    <xdr:sp>
      <xdr:nvSpPr>
        <xdr:cNvPr id="39" name="四角形: 角を丸くする 33"/>
        <xdr:cNvSpPr>
          <a:spLocks/>
        </xdr:cNvSpPr>
      </xdr:nvSpPr>
      <xdr:spPr>
        <a:xfrm>
          <a:off x="533400" y="14068425"/>
          <a:ext cx="3400425" cy="200025"/>
        </a:xfrm>
        <a:prstGeom prst="roundRect">
          <a:avLst/>
        </a:prstGeom>
        <a:solidFill>
          <a:srgbClr val="FFFFFF"/>
        </a:solidFill>
        <a:ln w="5715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37</xdr:row>
      <xdr:rowOff>104775</xdr:rowOff>
    </xdr:from>
    <xdr:to>
      <xdr:col>2</xdr:col>
      <xdr:colOff>314325</xdr:colOff>
      <xdr:row>39</xdr:row>
      <xdr:rowOff>0</xdr:rowOff>
    </xdr:to>
    <xdr:sp>
      <xdr:nvSpPr>
        <xdr:cNvPr id="40" name="テキスト ボックス 3"/>
        <xdr:cNvSpPr txBox="1">
          <a:spLocks noChangeArrowheads="1"/>
        </xdr:cNvSpPr>
      </xdr:nvSpPr>
      <xdr:spPr>
        <a:xfrm>
          <a:off x="466725" y="5676900"/>
          <a:ext cx="638175" cy="200025"/>
        </a:xfrm>
        <a:prstGeom prst="rect">
          <a:avLst/>
        </a:prstGeom>
        <a:solidFill>
          <a:srgbClr val="FFFFFF"/>
        </a:solidFill>
        <a:ln w="9525" cmpd="sng">
          <a:noFill/>
        </a:ln>
      </xdr:spPr>
      <xdr:txBody>
        <a:bodyPr vertOverflow="clip" wrap="square" lIns="0" tIns="0" rIns="0" bIns="0" anchor="ctr"/>
        <a:p>
          <a:pPr algn="ctr">
            <a:defRPr/>
          </a:pPr>
          <a:r>
            <a:rPr lang="en-US" cap="none" sz="690" b="1" i="0" u="none" baseline="0">
              <a:solidFill>
                <a:srgbClr val="969696"/>
              </a:solidFill>
              <a:latin typeface="ＭＳ Ｐゴシック"/>
              <a:ea typeface="ＭＳ Ｐゴシック"/>
              <a:cs typeface="ＭＳ Ｐゴシック"/>
            </a:rPr>
            <a:t>Ver.R06S-01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18</xdr:row>
      <xdr:rowOff>0</xdr:rowOff>
    </xdr:from>
    <xdr:to>
      <xdr:col>17</xdr:col>
      <xdr:colOff>2066925</xdr:colOff>
      <xdr:row>28</xdr:row>
      <xdr:rowOff>9525</xdr:rowOff>
    </xdr:to>
    <xdr:sp>
      <xdr:nvSpPr>
        <xdr:cNvPr id="1" name="テキスト ボックス 1"/>
        <xdr:cNvSpPr txBox="1">
          <a:spLocks noChangeArrowheads="1"/>
        </xdr:cNvSpPr>
      </xdr:nvSpPr>
      <xdr:spPr>
        <a:xfrm>
          <a:off x="7791450" y="3581400"/>
          <a:ext cx="1924050" cy="38195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西暦・和暦　対照表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西暦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和暦</a:t>
          </a:r>
          <a:r>
            <a:rPr lang="en-US" cap="none" sz="9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2011</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23</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2012</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24</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2013</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25</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2014</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26</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2015</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27</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2016</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28</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2017</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29</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2018</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30</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2019</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31</a:t>
          </a:r>
          <a:r>
            <a:rPr lang="en-US" cap="none" sz="900" b="0" i="0" u="sng" baseline="0">
              <a:solidFill>
                <a:srgbClr val="000000"/>
              </a:solidFill>
              <a:latin typeface="ＭＳ Ｐゴシック"/>
              <a:ea typeface="ＭＳ Ｐゴシック"/>
              <a:cs typeface="ＭＳ Ｐゴシック"/>
            </a:rPr>
            <a:t>年／令和元年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2020</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令和２年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2021</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令和３年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2022</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令和４年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2023</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令和５年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2024</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令和６年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2025</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令和７年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18</xdr:row>
      <xdr:rowOff>0</xdr:rowOff>
    </xdr:from>
    <xdr:to>
      <xdr:col>17</xdr:col>
      <xdr:colOff>2076450</xdr:colOff>
      <xdr:row>27</xdr:row>
      <xdr:rowOff>266700</xdr:rowOff>
    </xdr:to>
    <xdr:sp>
      <xdr:nvSpPr>
        <xdr:cNvPr id="1" name="テキスト ボックス 1"/>
        <xdr:cNvSpPr txBox="1">
          <a:spLocks noChangeArrowheads="1"/>
        </xdr:cNvSpPr>
      </xdr:nvSpPr>
      <xdr:spPr>
        <a:xfrm>
          <a:off x="7791450" y="3562350"/>
          <a:ext cx="1933575" cy="36957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西暦・和暦　対照表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西暦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和暦</a:t>
          </a:r>
          <a:r>
            <a:rPr lang="en-US" cap="none" sz="900" b="0" i="0" u="none" baseline="0">
              <a:solidFill>
                <a:srgbClr val="000000"/>
              </a:solidFill>
              <a:latin typeface="ＭＳ Ｐゴシック"/>
              <a:ea typeface="ＭＳ Ｐゴシック"/>
              <a:cs typeface="ＭＳ Ｐゴシック"/>
            </a:rPr>
            <a:t>
</a:t>
          </a:r>
          <a:r>
            <a:rPr lang="en-US" cap="none" sz="3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2011</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23</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2012</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24</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2013</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25</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2014</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26</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2015</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27</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2016</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28</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2017</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29</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2018</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30</a:t>
          </a:r>
          <a:r>
            <a:rPr lang="en-US" cap="none" sz="900" b="0" i="0" u="sng" baseline="0">
              <a:solidFill>
                <a:srgbClr val="000000"/>
              </a:solidFill>
              <a:latin typeface="ＭＳ Ｐゴシック"/>
              <a:ea typeface="ＭＳ Ｐゴシック"/>
              <a:cs typeface="ＭＳ Ｐゴシック"/>
            </a:rPr>
            <a:t>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2019</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平成</a:t>
          </a:r>
          <a:r>
            <a:rPr lang="en-US" cap="none" sz="900" b="0" i="0" u="sng" baseline="0">
              <a:solidFill>
                <a:srgbClr val="000000"/>
              </a:solidFill>
              <a:latin typeface="ＭＳ Ｐゴシック"/>
              <a:ea typeface="ＭＳ Ｐゴシック"/>
              <a:cs typeface="ＭＳ Ｐゴシック"/>
            </a:rPr>
            <a:t>31</a:t>
          </a:r>
          <a:r>
            <a:rPr lang="en-US" cap="none" sz="900" b="0" i="0" u="sng" baseline="0">
              <a:solidFill>
                <a:srgbClr val="000000"/>
              </a:solidFill>
              <a:latin typeface="ＭＳ Ｐゴシック"/>
              <a:ea typeface="ＭＳ Ｐゴシック"/>
              <a:cs typeface="ＭＳ Ｐゴシック"/>
            </a:rPr>
            <a:t>年／令和元年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2020</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令和２年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2021</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令和３年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2022</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令和４年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2023</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令和５年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2024</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令和６年</a:t>
          </a:r>
          <a:r>
            <a:rPr lang="en-US" cap="none" sz="900" b="0" i="0" u="sng" baseline="0">
              <a:solidFill>
                <a:srgbClr val="000000"/>
              </a:solidFill>
              <a:latin typeface="ＭＳ Ｐゴシック"/>
              <a:ea typeface="ＭＳ Ｐゴシック"/>
              <a:cs typeface="ＭＳ Ｐゴシック"/>
            </a:rPr>
            <a:t>
</a:t>
          </a:r>
          <a:r>
            <a:rPr lang="en-US" cap="none" sz="3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2025</a:t>
          </a:r>
          <a:r>
            <a:rPr lang="en-US" cap="none" sz="900" b="0" i="0" u="sng" baseline="0">
              <a:solidFill>
                <a:srgbClr val="000000"/>
              </a:solidFill>
              <a:latin typeface="ＭＳ Ｐゴシック"/>
              <a:ea typeface="ＭＳ Ｐゴシック"/>
              <a:cs typeface="ＭＳ Ｐゴシック"/>
            </a:rPr>
            <a:t>年　</a:t>
          </a:r>
          <a:r>
            <a:rPr lang="en-US" cap="none" sz="900" b="0" i="0" u="sng"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　令和７年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B2:M73"/>
  <sheetViews>
    <sheetView showGridLines="0" tabSelected="1" view="pageBreakPreview" zoomScaleNormal="55" zoomScaleSheetLayoutView="100" zoomScalePageLayoutView="0" workbookViewId="0" topLeftCell="A1">
      <selection activeCell="A1" sqref="A1"/>
    </sheetView>
  </sheetViews>
  <sheetFormatPr defaultColWidth="9.140625" defaultRowHeight="12"/>
  <cols>
    <col min="1" max="1" width="2.7109375" style="0" customWidth="1"/>
    <col min="14" max="14" width="2.7109375" style="0" customWidth="1"/>
  </cols>
  <sheetData>
    <row r="2" ht="14.25">
      <c r="B2" s="28" t="s">
        <v>136</v>
      </c>
    </row>
    <row r="3" ht="4.5" customHeight="1">
      <c r="B3" s="27"/>
    </row>
    <row r="4" spans="2:13" ht="12">
      <c r="B4" s="282" t="s">
        <v>19</v>
      </c>
      <c r="C4" s="283"/>
      <c r="D4" s="283"/>
      <c r="E4" s="283"/>
      <c r="F4" s="283"/>
      <c r="G4" s="283"/>
      <c r="H4" s="283"/>
      <c r="I4" s="283"/>
      <c r="J4" s="283"/>
      <c r="K4" s="283"/>
      <c r="L4" s="283"/>
      <c r="M4" s="283"/>
    </row>
    <row r="5" spans="2:13" ht="12">
      <c r="B5" s="283"/>
      <c r="C5" s="283"/>
      <c r="D5" s="283"/>
      <c r="E5" s="283"/>
      <c r="F5" s="283"/>
      <c r="G5" s="283"/>
      <c r="H5" s="283"/>
      <c r="I5" s="283"/>
      <c r="J5" s="283"/>
      <c r="K5" s="283"/>
      <c r="L5" s="283"/>
      <c r="M5" s="283"/>
    </row>
    <row r="7" ht="12">
      <c r="B7" t="s">
        <v>135</v>
      </c>
    </row>
    <row r="73" ht="12">
      <c r="B73" t="s">
        <v>137</v>
      </c>
    </row>
  </sheetData>
  <sheetProtection formatCells="0" formatColumns="0" formatRows="0" insertColumns="0" insertRows="0" selectLockedCells="1"/>
  <mergeCells count="1">
    <mergeCell ref="B4:M5"/>
  </mergeCells>
  <printOptions/>
  <pageMargins left="0.1968503937007874" right="0.15748031496062992" top="0.5905511811023623" bottom="0.1968503937007874" header="0.31496062992125984" footer="0.15748031496062992"/>
  <pageSetup fitToHeight="0" horizontalDpi="600" verticalDpi="600" orientation="portrait" paperSize="9" scale="98" r:id="rId2"/>
  <rowBreaks count="1" manualBreakCount="1">
    <brk id="70" max="13"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BM73"/>
  <sheetViews>
    <sheetView showGridLines="0" view="pageBreakPreview" zoomScaleNormal="55" zoomScaleSheetLayoutView="100" zoomScalePageLayoutView="0" workbookViewId="0" topLeftCell="A1">
      <selection activeCell="I6" sqref="I6:X6"/>
    </sheetView>
  </sheetViews>
  <sheetFormatPr defaultColWidth="13.7109375" defaultRowHeight="12"/>
  <cols>
    <col min="1" max="1" width="1.7109375" style="2" customWidth="1"/>
    <col min="2" max="2" width="2.7109375" style="2" customWidth="1"/>
    <col min="3" max="3" width="1.7109375" style="2" customWidth="1"/>
    <col min="4" max="6" width="4.7109375" style="2" customWidth="1"/>
    <col min="7" max="7" width="6.7109375" style="2" customWidth="1"/>
    <col min="8" max="9" width="1.7109375" style="2" customWidth="1"/>
    <col min="10" max="18" width="4.7109375" style="2" customWidth="1"/>
    <col min="19" max="19" width="6.7109375" style="2" customWidth="1"/>
    <col min="20" max="24" width="4.7109375" style="2" customWidth="1"/>
    <col min="25" max="27" width="2.7109375" style="2" customWidth="1"/>
    <col min="28" max="28" width="8.00390625" style="2" customWidth="1"/>
    <col min="29" max="32" width="2.7109375" style="2" customWidth="1"/>
    <col min="33" max="34" width="13.7109375" style="2" customWidth="1"/>
    <col min="35" max="37" width="13.7109375" style="2" hidden="1" customWidth="1"/>
    <col min="38" max="38" width="3.140625" style="2" hidden="1" customWidth="1"/>
    <col min="39" max="69" width="6.7109375" style="2" customWidth="1"/>
    <col min="70" max="91" width="13.7109375" style="2" customWidth="1"/>
    <col min="92" max="16384" width="13.7109375" style="2" customWidth="1"/>
  </cols>
  <sheetData>
    <row r="1" ht="1.5" customHeight="1"/>
    <row r="2" spans="3:38" ht="7.5" customHeight="1">
      <c r="C2" s="3"/>
      <c r="D2" s="4"/>
      <c r="E2" s="4"/>
      <c r="F2" s="4"/>
      <c r="G2" s="4"/>
      <c r="V2" s="19"/>
      <c r="W2" s="19"/>
      <c r="X2" s="19"/>
      <c r="Y2" s="26"/>
      <c r="AI2" t="s">
        <v>138</v>
      </c>
      <c r="AJ2">
        <f>IF(ISERROR(SEARCH(AI2,$I$8)),,SEARCH(AI2,$I$8))</f>
        <v>0</v>
      </c>
      <c r="AK2" t="s">
        <v>139</v>
      </c>
      <c r="AL2">
        <f>IF(ISERROR(SEARCH(AK2,$I$8,4)),,SEARCH(AK2,$I$8,4))</f>
        <v>0</v>
      </c>
    </row>
    <row r="3" spans="3:38" ht="24.75" customHeight="1">
      <c r="C3" s="1"/>
      <c r="D3" s="299" t="s">
        <v>72</v>
      </c>
      <c r="E3" s="300"/>
      <c r="F3" s="300"/>
      <c r="G3" s="300"/>
      <c r="H3" s="300"/>
      <c r="I3" s="300"/>
      <c r="J3" s="300"/>
      <c r="K3" s="300"/>
      <c r="L3" s="300"/>
      <c r="M3" s="300"/>
      <c r="N3" s="300"/>
      <c r="O3" s="300"/>
      <c r="P3" s="300"/>
      <c r="Q3" s="300"/>
      <c r="R3" s="300"/>
      <c r="S3" s="300"/>
      <c r="T3" s="300"/>
      <c r="U3" s="300"/>
      <c r="V3" s="300"/>
      <c r="W3" s="300"/>
      <c r="X3" s="300"/>
      <c r="AI3" t="s">
        <v>140</v>
      </c>
      <c r="AJ3">
        <f>IF(ISERROR(SEARCH(AI3,$I$8)),,SEARCH(AI3,$I$8))</f>
        <v>0</v>
      </c>
      <c r="AK3" t="s">
        <v>141</v>
      </c>
      <c r="AL3">
        <f aca="true" t="shared" si="0" ref="AL3:AL12">IF(ISERROR(SEARCH(AK3,$I$8,4)),,SEARCH(AK3,$I$8,4))</f>
        <v>0</v>
      </c>
    </row>
    <row r="4" spans="3:38" ht="7.5" customHeight="1">
      <c r="C4" s="7"/>
      <c r="D4" s="7"/>
      <c r="E4" s="7"/>
      <c r="F4" s="7"/>
      <c r="G4" s="7"/>
      <c r="H4" s="6"/>
      <c r="I4" s="1"/>
      <c r="J4" s="1"/>
      <c r="K4" s="1"/>
      <c r="L4" s="1"/>
      <c r="M4" s="1"/>
      <c r="N4" s="1"/>
      <c r="O4" s="1"/>
      <c r="P4" s="1"/>
      <c r="Q4" s="1"/>
      <c r="R4" s="1"/>
      <c r="S4" s="1"/>
      <c r="T4" s="1"/>
      <c r="U4" s="1"/>
      <c r="V4" s="1"/>
      <c r="W4" s="1"/>
      <c r="X4" s="1"/>
      <c r="AI4" t="s">
        <v>142</v>
      </c>
      <c r="AJ4">
        <f>IF(ISERROR(SEARCH(AI4,$I$8)),,SEARCH(AI4,$I$8))</f>
        <v>0</v>
      </c>
      <c r="AK4" t="s">
        <v>143</v>
      </c>
      <c r="AL4">
        <f t="shared" si="0"/>
        <v>0</v>
      </c>
    </row>
    <row r="5" spans="3:38" ht="7.5" customHeight="1">
      <c r="C5" s="7"/>
      <c r="D5" s="7"/>
      <c r="E5" s="7"/>
      <c r="F5" s="7"/>
      <c r="G5" s="7"/>
      <c r="H5" s="6"/>
      <c r="I5" s="1"/>
      <c r="J5" s="1"/>
      <c r="K5" s="1"/>
      <c r="L5" s="1"/>
      <c r="M5" s="1"/>
      <c r="N5" s="1"/>
      <c r="O5" s="1"/>
      <c r="P5" s="1"/>
      <c r="Q5" s="1"/>
      <c r="R5" s="1"/>
      <c r="S5" s="1"/>
      <c r="T5" s="1"/>
      <c r="U5" s="1"/>
      <c r="V5" s="1"/>
      <c r="W5" s="1"/>
      <c r="X5" s="1"/>
      <c r="AI5" t="s">
        <v>144</v>
      </c>
      <c r="AJ5">
        <f>IF(ISERROR(SEARCH(AI5,$I$8)),,SEARCH(AI5,$I$8))</f>
        <v>0</v>
      </c>
      <c r="AK5" t="s">
        <v>145</v>
      </c>
      <c r="AL5">
        <f t="shared" si="0"/>
        <v>0</v>
      </c>
    </row>
    <row r="6" spans="3:38" ht="24.75" customHeight="1">
      <c r="C6" s="7"/>
      <c r="D6" s="307" t="s">
        <v>1</v>
      </c>
      <c r="E6" s="307"/>
      <c r="F6" s="307"/>
      <c r="G6" s="307"/>
      <c r="H6" s="307"/>
      <c r="I6" s="308"/>
      <c r="J6" s="309"/>
      <c r="K6" s="309"/>
      <c r="L6" s="309"/>
      <c r="M6" s="309"/>
      <c r="N6" s="309"/>
      <c r="O6" s="309"/>
      <c r="P6" s="309"/>
      <c r="Q6" s="309"/>
      <c r="R6" s="309"/>
      <c r="S6" s="309"/>
      <c r="T6" s="309"/>
      <c r="U6" s="309"/>
      <c r="V6" s="309"/>
      <c r="W6" s="309"/>
      <c r="X6" s="310"/>
      <c r="AA6" s="9"/>
      <c r="AB6" s="6"/>
      <c r="AI6" t="s">
        <v>146</v>
      </c>
      <c r="AJ6">
        <f>IF(ISERROR(SEARCH(AI6,$I$8)),,SEARCH(AI6,$I$8))</f>
        <v>0</v>
      </c>
      <c r="AK6" t="s">
        <v>147</v>
      </c>
      <c r="AL6">
        <f t="shared" si="0"/>
        <v>0</v>
      </c>
    </row>
    <row r="7" spans="1:40" ht="12" customHeight="1">
      <c r="A7" s="1"/>
      <c r="B7" s="1"/>
      <c r="C7" s="7"/>
      <c r="D7" s="5"/>
      <c r="E7" s="5"/>
      <c r="F7" s="5"/>
      <c r="G7" s="5"/>
      <c r="H7" s="5"/>
      <c r="I7" s="311" t="s">
        <v>9</v>
      </c>
      <c r="J7" s="311"/>
      <c r="K7" s="311"/>
      <c r="L7" s="311"/>
      <c r="M7" s="311"/>
      <c r="N7" s="311"/>
      <c r="O7" s="311"/>
      <c r="P7" s="311"/>
      <c r="Q7" s="311"/>
      <c r="R7" s="311"/>
      <c r="S7" s="311"/>
      <c r="T7" s="311"/>
      <c r="U7" s="311"/>
      <c r="V7" s="311"/>
      <c r="W7" s="311"/>
      <c r="X7" s="311"/>
      <c r="AA7" s="1"/>
      <c r="AB7" s="1"/>
      <c r="AI7"/>
      <c r="AJ7">
        <f>+SUM(AJ2:AJ6)</f>
        <v>0</v>
      </c>
      <c r="AK7" t="s">
        <v>148</v>
      </c>
      <c r="AL7">
        <f t="shared" si="0"/>
        <v>0</v>
      </c>
      <c r="AM7" s="8"/>
      <c r="AN7" s="8"/>
    </row>
    <row r="8" spans="1:40" ht="49.5" customHeight="1">
      <c r="A8" s="18"/>
      <c r="B8" s="18"/>
      <c r="C8" s="38">
        <v>1</v>
      </c>
      <c r="D8" s="320" t="s">
        <v>26</v>
      </c>
      <c r="E8" s="321"/>
      <c r="F8" s="321"/>
      <c r="G8" s="321"/>
      <c r="H8" s="321"/>
      <c r="I8" s="312"/>
      <c r="J8" s="313"/>
      <c r="K8" s="313"/>
      <c r="L8" s="313"/>
      <c r="M8" s="313"/>
      <c r="N8" s="313"/>
      <c r="O8" s="313"/>
      <c r="P8" s="313"/>
      <c r="Q8" s="313"/>
      <c r="R8" s="313"/>
      <c r="S8" s="313"/>
      <c r="T8" s="313"/>
      <c r="U8" s="313"/>
      <c r="V8" s="313"/>
      <c r="W8" s="313"/>
      <c r="X8" s="314"/>
      <c r="AA8" s="1"/>
      <c r="AB8" s="1"/>
      <c r="AI8"/>
      <c r="AJ8"/>
      <c r="AK8" t="s">
        <v>149</v>
      </c>
      <c r="AL8">
        <f t="shared" si="0"/>
        <v>0</v>
      </c>
      <c r="AM8" s="8"/>
      <c r="AN8" s="8"/>
    </row>
    <row r="9" spans="1:38" ht="12" customHeight="1">
      <c r="A9" s="16"/>
      <c r="B9" s="16"/>
      <c r="C9" s="1"/>
      <c r="D9" s="24"/>
      <c r="E9" s="24"/>
      <c r="F9" s="24"/>
      <c r="G9" s="61"/>
      <c r="H9" s="24"/>
      <c r="I9" s="279"/>
      <c r="J9" s="279"/>
      <c r="K9" s="279"/>
      <c r="L9" s="279"/>
      <c r="M9" s="279"/>
      <c r="N9" s="279"/>
      <c r="O9" s="279"/>
      <c r="P9" s="279"/>
      <c r="Q9" s="279"/>
      <c r="R9" s="279"/>
      <c r="S9" s="279"/>
      <c r="T9" s="279"/>
      <c r="U9" s="279"/>
      <c r="V9" s="279"/>
      <c r="W9" s="279"/>
      <c r="X9" s="280" t="str">
        <f>IF(AND(AJ7&gt;0,AL13=0),"※法人の場合は、代表者の役職・氏名も記入してください。","※法人の場合は法人名・代表者役職・代表者氏名、個人の場合は氏名のみを記入します。")</f>
        <v>※法人の場合は法人名・代表者役職・代表者氏名、個人の場合は氏名のみを記入します。</v>
      </c>
      <c r="AA9" s="1"/>
      <c r="AB9" s="1"/>
      <c r="AI9"/>
      <c r="AJ9"/>
      <c r="AK9" t="s">
        <v>150</v>
      </c>
      <c r="AL9">
        <f t="shared" si="0"/>
        <v>0</v>
      </c>
    </row>
    <row r="10" spans="1:38" ht="15" customHeight="1">
      <c r="A10" s="16"/>
      <c r="B10" s="16"/>
      <c r="C10" s="1">
        <v>2</v>
      </c>
      <c r="D10" s="315" t="s">
        <v>27</v>
      </c>
      <c r="E10" s="316"/>
      <c r="F10" s="316"/>
      <c r="G10" s="316"/>
      <c r="H10" s="316"/>
      <c r="I10" s="17"/>
      <c r="J10" s="218" t="s">
        <v>14</v>
      </c>
      <c r="K10" s="319" t="s">
        <v>7</v>
      </c>
      <c r="L10" s="319"/>
      <c r="M10" s="319"/>
      <c r="N10" s="319"/>
      <c r="O10" s="217"/>
      <c r="P10" s="302">
        <f>IF(J10="■","⇒法人名・氏名・下欄２の公開状況報告等の記入は不要です","")</f>
      </c>
      <c r="Q10" s="302"/>
      <c r="R10" s="302"/>
      <c r="S10" s="302"/>
      <c r="T10" s="302"/>
      <c r="U10" s="302"/>
      <c r="V10" s="302"/>
      <c r="W10" s="302"/>
      <c r="X10" s="303"/>
      <c r="AA10" s="1"/>
      <c r="AB10" s="1"/>
      <c r="AI10"/>
      <c r="AJ10"/>
      <c r="AK10" t="s">
        <v>151</v>
      </c>
      <c r="AL10">
        <f t="shared" si="0"/>
        <v>0</v>
      </c>
    </row>
    <row r="11" spans="1:38" ht="49.5" customHeight="1">
      <c r="A11" s="16"/>
      <c r="B11" s="16"/>
      <c r="C11" s="1"/>
      <c r="D11" s="317"/>
      <c r="E11" s="318"/>
      <c r="F11" s="318"/>
      <c r="G11" s="318"/>
      <c r="H11" s="318"/>
      <c r="I11" s="312"/>
      <c r="J11" s="313"/>
      <c r="K11" s="313"/>
      <c r="L11" s="313"/>
      <c r="M11" s="313"/>
      <c r="N11" s="313"/>
      <c r="O11" s="313"/>
      <c r="P11" s="313"/>
      <c r="Q11" s="313"/>
      <c r="R11" s="313"/>
      <c r="S11" s="313"/>
      <c r="T11" s="313"/>
      <c r="U11" s="313"/>
      <c r="V11" s="313"/>
      <c r="W11" s="313"/>
      <c r="X11" s="314"/>
      <c r="AA11" s="1"/>
      <c r="AB11" s="1"/>
      <c r="AI11"/>
      <c r="AJ11"/>
      <c r="AK11" t="s">
        <v>152</v>
      </c>
      <c r="AL11">
        <f t="shared" si="0"/>
        <v>0</v>
      </c>
    </row>
    <row r="12" spans="1:45" ht="12" customHeight="1">
      <c r="A12" s="15"/>
      <c r="B12" s="15"/>
      <c r="C12" s="7"/>
      <c r="D12" s="25"/>
      <c r="E12" s="25"/>
      <c r="F12" s="25"/>
      <c r="G12" s="25"/>
      <c r="H12" s="25"/>
      <c r="I12" s="278"/>
      <c r="J12" s="278"/>
      <c r="K12" s="278"/>
      <c r="L12" s="278"/>
      <c r="M12" s="278"/>
      <c r="N12" s="278"/>
      <c r="O12" s="278"/>
      <c r="P12" s="278"/>
      <c r="Q12" s="281"/>
      <c r="R12" s="281"/>
      <c r="S12" s="281"/>
      <c r="T12" s="281"/>
      <c r="U12" s="281"/>
      <c r="V12" s="281"/>
      <c r="W12" s="281"/>
      <c r="X12" s="281" t="str">
        <f>IF(AND(AJ21&gt;0,AL27=0),"※法人の場合は、代表者の役職・氏名も記入してください。","※法人の場合は法人名・代表者役職・代表者氏名、個人の場合は氏名のみを記入します。")</f>
        <v>※法人の場合は法人名・代表者役職・代表者氏名、個人の場合は氏名のみを記入します。</v>
      </c>
      <c r="AI12"/>
      <c r="AJ12"/>
      <c r="AK12" t="s">
        <v>153</v>
      </c>
      <c r="AL12">
        <f t="shared" si="0"/>
        <v>0</v>
      </c>
      <c r="AM12" s="1"/>
      <c r="AN12" s="1"/>
      <c r="AO12" s="1"/>
      <c r="AP12" s="1"/>
      <c r="AQ12" s="1"/>
      <c r="AR12" s="1"/>
      <c r="AS12" s="1"/>
    </row>
    <row r="13" spans="1:45" ht="7.5" customHeight="1">
      <c r="A13" s="15"/>
      <c r="B13" s="15"/>
      <c r="C13" s="7"/>
      <c r="D13" s="20"/>
      <c r="E13" s="20"/>
      <c r="F13" s="20"/>
      <c r="G13" s="20"/>
      <c r="H13" s="20"/>
      <c r="I13" s="20"/>
      <c r="J13" s="20"/>
      <c r="K13" s="20"/>
      <c r="L13" s="21"/>
      <c r="M13" s="21"/>
      <c r="N13" s="21"/>
      <c r="O13" s="21"/>
      <c r="P13" s="21"/>
      <c r="Q13" s="21"/>
      <c r="R13" s="21"/>
      <c r="S13" s="21"/>
      <c r="T13" s="21"/>
      <c r="U13" s="21"/>
      <c r="V13" s="21"/>
      <c r="W13" s="21"/>
      <c r="X13" s="21"/>
      <c r="AI13"/>
      <c r="AJ13"/>
      <c r="AK13"/>
      <c r="AL13">
        <f>+SUM(AL2:AL12)</f>
        <v>0</v>
      </c>
      <c r="AM13" s="1"/>
      <c r="AN13" s="1"/>
      <c r="AO13" s="1"/>
      <c r="AP13" s="1"/>
      <c r="AQ13" s="1"/>
      <c r="AR13" s="1"/>
      <c r="AS13" s="1"/>
    </row>
    <row r="14" spans="3:65" s="10" customFormat="1" ht="57.75" customHeight="1">
      <c r="C14" s="23"/>
      <c r="D14" s="301" t="s">
        <v>25</v>
      </c>
      <c r="E14" s="301"/>
      <c r="F14" s="301"/>
      <c r="G14" s="301"/>
      <c r="H14" s="301"/>
      <c r="I14" s="301"/>
      <c r="J14" s="301"/>
      <c r="K14" s="301"/>
      <c r="L14" s="301"/>
      <c r="M14" s="301"/>
      <c r="N14" s="301"/>
      <c r="O14" s="301"/>
      <c r="P14" s="301"/>
      <c r="Q14" s="301"/>
      <c r="R14" s="301"/>
      <c r="S14" s="301"/>
      <c r="T14" s="301"/>
      <c r="U14" s="301"/>
      <c r="V14" s="301"/>
      <c r="W14" s="301"/>
      <c r="X14" s="301"/>
      <c r="AM14" s="13"/>
      <c r="AN14" s="13"/>
      <c r="AO14" s="13"/>
      <c r="AP14" s="13"/>
      <c r="AQ14" s="13"/>
      <c r="AR14" s="13"/>
      <c r="AS14" s="1"/>
      <c r="AT14" s="2"/>
      <c r="AU14" s="2"/>
      <c r="AV14" s="2"/>
      <c r="AW14" s="2"/>
      <c r="AX14" s="2"/>
      <c r="AY14" s="2"/>
      <c r="AZ14" s="2"/>
      <c r="BA14" s="2"/>
      <c r="BB14" s="2"/>
      <c r="BC14" s="2"/>
      <c r="BD14" s="2"/>
      <c r="BE14" s="2"/>
      <c r="BF14" s="2"/>
      <c r="BG14" s="2"/>
      <c r="BH14" s="2"/>
      <c r="BI14" s="2"/>
      <c r="BJ14" s="2"/>
      <c r="BK14" s="2"/>
      <c r="BL14" s="2"/>
      <c r="BM14" s="2"/>
    </row>
    <row r="15" spans="3:65" s="10" customFormat="1" ht="7.5" customHeight="1">
      <c r="C15" s="23"/>
      <c r="D15" s="142"/>
      <c r="E15" s="142"/>
      <c r="F15" s="142"/>
      <c r="G15" s="142"/>
      <c r="H15" s="142"/>
      <c r="I15" s="142"/>
      <c r="J15" s="142"/>
      <c r="K15" s="142"/>
      <c r="L15" s="142"/>
      <c r="M15" s="142"/>
      <c r="N15" s="142"/>
      <c r="O15" s="142"/>
      <c r="P15" s="142"/>
      <c r="Q15" s="142"/>
      <c r="R15" s="142"/>
      <c r="S15" s="142"/>
      <c r="T15" s="142"/>
      <c r="U15" s="142"/>
      <c r="V15" s="142"/>
      <c r="W15" s="142"/>
      <c r="X15" s="142"/>
      <c r="AM15" s="13"/>
      <c r="AN15" s="13"/>
      <c r="AO15" s="13"/>
      <c r="AP15" s="13"/>
      <c r="AQ15" s="13"/>
      <c r="AR15" s="13"/>
      <c r="AS15" s="1"/>
      <c r="AT15" s="2"/>
      <c r="AU15" s="2"/>
      <c r="AV15" s="2"/>
      <c r="AW15" s="2"/>
      <c r="AX15" s="2"/>
      <c r="AY15" s="2"/>
      <c r="AZ15" s="2"/>
      <c r="BA15" s="2"/>
      <c r="BB15" s="2"/>
      <c r="BC15" s="2"/>
      <c r="BD15" s="2"/>
      <c r="BE15" s="2"/>
      <c r="BF15" s="2"/>
      <c r="BG15" s="2"/>
      <c r="BH15" s="2"/>
      <c r="BI15" s="2"/>
      <c r="BJ15" s="2"/>
      <c r="BK15" s="2"/>
      <c r="BL15" s="2"/>
      <c r="BM15" s="2"/>
    </row>
    <row r="16" spans="3:45" ht="30" customHeight="1">
      <c r="C16" s="38">
        <v>1</v>
      </c>
      <c r="D16" s="304" t="s">
        <v>28</v>
      </c>
      <c r="E16" s="305"/>
      <c r="F16" s="305"/>
      <c r="G16" s="305"/>
      <c r="H16" s="305"/>
      <c r="I16" s="305"/>
      <c r="J16" s="305"/>
      <c r="K16" s="305"/>
      <c r="L16" s="305"/>
      <c r="M16" s="305"/>
      <c r="N16" s="305"/>
      <c r="O16" s="305"/>
      <c r="P16" s="305"/>
      <c r="Q16" s="305"/>
      <c r="R16" s="305"/>
      <c r="S16" s="306"/>
      <c r="T16" s="322" t="s">
        <v>8</v>
      </c>
      <c r="U16" s="323"/>
      <c r="V16" s="323"/>
      <c r="W16" s="323"/>
      <c r="X16" s="324"/>
      <c r="AA16" s="11"/>
      <c r="AI16" t="s">
        <v>138</v>
      </c>
      <c r="AJ16">
        <f>IF(ISERROR(SEARCH(AI16,$I$11)),,SEARCH(AI16,$I$11))</f>
        <v>0</v>
      </c>
      <c r="AK16" t="s">
        <v>139</v>
      </c>
      <c r="AL16">
        <f>IF(ISERROR(SEARCH(AK16,$I$11,4)),,SEARCH(AK16,$I$11,4))</f>
        <v>0</v>
      </c>
      <c r="AM16" s="13"/>
      <c r="AN16" s="13"/>
      <c r="AO16" s="13"/>
      <c r="AP16" s="13"/>
      <c r="AQ16" s="13"/>
      <c r="AR16" s="13"/>
      <c r="AS16" s="1"/>
    </row>
    <row r="17" spans="2:45" ht="15" customHeight="1">
      <c r="B17" s="126"/>
      <c r="C17" s="127"/>
      <c r="D17" s="219"/>
      <c r="E17" s="34"/>
      <c r="F17" s="34"/>
      <c r="G17" s="34"/>
      <c r="H17" s="34"/>
      <c r="I17" s="34"/>
      <c r="J17" s="34"/>
      <c r="K17" s="34"/>
      <c r="L17" s="34"/>
      <c r="M17" s="34"/>
      <c r="N17" s="34"/>
      <c r="O17" s="34"/>
      <c r="P17" s="34"/>
      <c r="Q17" s="34"/>
      <c r="R17" s="284" t="str">
        <f>IF(T16="□あり ■なし","別紙提出の必要はありません。",IF(T16="■あり □なし","ご回答ください","先に上欄で有無を回答してください"))</f>
        <v>先に上欄で有無を回答してください</v>
      </c>
      <c r="S17" s="284"/>
      <c r="T17" s="284"/>
      <c r="U17" s="284"/>
      <c r="V17" s="284"/>
      <c r="W17" s="284"/>
      <c r="X17" s="285"/>
      <c r="Y17" s="33"/>
      <c r="AA17" s="11"/>
      <c r="AI17" t="s">
        <v>140</v>
      </c>
      <c r="AJ17">
        <f>IF(ISERROR(SEARCH(AI17,$I$11)),,SEARCH(AI17,$I$11))</f>
        <v>0</v>
      </c>
      <c r="AK17" t="s">
        <v>141</v>
      </c>
      <c r="AL17">
        <f aca="true" t="shared" si="1" ref="AL17:AL26">IF(ISERROR(SEARCH(AK17,$I$11,4)),,SEARCH(AK17,$I$11,4))</f>
        <v>0</v>
      </c>
      <c r="AM17" s="13"/>
      <c r="AN17" s="13"/>
      <c r="AO17" s="13"/>
      <c r="AP17" s="13"/>
      <c r="AQ17" s="13"/>
      <c r="AR17" s="13"/>
      <c r="AS17" s="1"/>
    </row>
    <row r="18" spans="2:45" ht="19.5" customHeight="1">
      <c r="B18" s="136">
        <v>1</v>
      </c>
      <c r="C18" s="137">
        <f>IF(T16="■あり □なし",1,0)</f>
        <v>0</v>
      </c>
      <c r="D18" s="35"/>
      <c r="E18" s="63" t="s">
        <v>49</v>
      </c>
      <c r="F18" s="170" t="str">
        <f>IF($J$10="■","賃1","建1")</f>
        <v>建1</v>
      </c>
      <c r="G18" s="40" t="s">
        <v>73</v>
      </c>
      <c r="H18" s="32"/>
      <c r="I18" s="32"/>
      <c r="J18" s="32"/>
      <c r="K18" s="32"/>
      <c r="L18" s="32"/>
      <c r="M18" s="32"/>
      <c r="N18" s="32"/>
      <c r="O18" s="32"/>
      <c r="P18" s="32"/>
      <c r="Q18" s="32"/>
      <c r="R18" s="106"/>
      <c r="S18" s="106"/>
      <c r="T18" s="106"/>
      <c r="U18" s="106"/>
      <c r="V18" s="106"/>
      <c r="W18" s="106"/>
      <c r="X18" s="107"/>
      <c r="Y18" s="33"/>
      <c r="AA18" s="11"/>
      <c r="AB18" s="143" t="str">
        <f>IF(T16="□あり ■なし","",IF(F18="建1","⇒「建築主リスト」のシートにご記入ください。",IF(F18="賃1","⇒「賃貸人リスト」のシートにご記入ください。")))</f>
        <v>⇒「建築主リスト」のシートにご記入ください。</v>
      </c>
      <c r="AI18" t="s">
        <v>142</v>
      </c>
      <c r="AJ18">
        <f>IF(ISERROR(SEARCH(AI18,$I$11)),,SEARCH(AI18,$I$11))</f>
        <v>0</v>
      </c>
      <c r="AK18" t="s">
        <v>143</v>
      </c>
      <c r="AL18">
        <f t="shared" si="1"/>
        <v>0</v>
      </c>
      <c r="AM18" s="13"/>
      <c r="AN18" s="13"/>
      <c r="AO18" s="13"/>
      <c r="AP18" s="13"/>
      <c r="AQ18" s="13"/>
      <c r="AR18" s="13"/>
      <c r="AS18" s="1"/>
    </row>
    <row r="19" spans="2:45" ht="9.75" customHeight="1">
      <c r="B19" s="136"/>
      <c r="C19" s="137"/>
      <c r="D19" s="36"/>
      <c r="E19" s="37"/>
      <c r="F19" s="37"/>
      <c r="G19" s="37"/>
      <c r="H19" s="37"/>
      <c r="I19" s="37"/>
      <c r="J19" s="37"/>
      <c r="K19" s="37"/>
      <c r="L19" s="37"/>
      <c r="M19" s="37"/>
      <c r="N19" s="37"/>
      <c r="O19" s="37"/>
      <c r="P19" s="37"/>
      <c r="Q19" s="37"/>
      <c r="R19" s="108"/>
      <c r="S19" s="108"/>
      <c r="T19" s="108"/>
      <c r="U19" s="108"/>
      <c r="V19" s="108"/>
      <c r="W19" s="108"/>
      <c r="X19" s="109"/>
      <c r="Y19" s="33"/>
      <c r="AA19" s="11"/>
      <c r="AI19" t="s">
        <v>144</v>
      </c>
      <c r="AJ19">
        <f>IF(ISERROR(SEARCH(AI19,$I$11)),,SEARCH(AI19,$I$11))</f>
        <v>0</v>
      </c>
      <c r="AK19" t="s">
        <v>145</v>
      </c>
      <c r="AL19">
        <f t="shared" si="1"/>
        <v>0</v>
      </c>
      <c r="AM19" s="13"/>
      <c r="AN19" s="13"/>
      <c r="AO19" s="13"/>
      <c r="AP19" s="13"/>
      <c r="AQ19" s="13"/>
      <c r="AR19" s="13"/>
      <c r="AS19" s="1"/>
    </row>
    <row r="20" spans="3:45" ht="9.75" customHeight="1">
      <c r="C20" s="7"/>
      <c r="D20" s="32"/>
      <c r="E20" s="32"/>
      <c r="F20" s="32"/>
      <c r="G20" s="32"/>
      <c r="H20" s="32"/>
      <c r="I20" s="32"/>
      <c r="J20" s="32"/>
      <c r="K20" s="32"/>
      <c r="L20" s="32"/>
      <c r="M20" s="32"/>
      <c r="N20" s="32"/>
      <c r="O20" s="32"/>
      <c r="P20" s="32"/>
      <c r="Q20" s="32"/>
      <c r="R20" s="32"/>
      <c r="S20" s="106"/>
      <c r="T20" s="92"/>
      <c r="U20" s="92"/>
      <c r="V20" s="92"/>
      <c r="W20" s="92"/>
      <c r="X20" s="92"/>
      <c r="Y20" s="33"/>
      <c r="AA20" s="11"/>
      <c r="AI20" t="s">
        <v>146</v>
      </c>
      <c r="AJ20">
        <f>IF(ISERROR(SEARCH(AI20,$I$11)),,SEARCH(AI20,$I$11))</f>
        <v>0</v>
      </c>
      <c r="AK20" t="s">
        <v>147</v>
      </c>
      <c r="AL20">
        <f t="shared" si="1"/>
        <v>0</v>
      </c>
      <c r="AM20" s="13"/>
      <c r="AN20" s="13"/>
      <c r="AO20" s="13"/>
      <c r="AP20" s="13"/>
      <c r="AQ20" s="13"/>
      <c r="AR20" s="13"/>
      <c r="AS20" s="1"/>
    </row>
    <row r="21" spans="3:45" ht="9.75" customHeight="1">
      <c r="C21" s="7"/>
      <c r="D21" s="32"/>
      <c r="E21" s="32"/>
      <c r="F21" s="32"/>
      <c r="G21" s="32"/>
      <c r="H21" s="32"/>
      <c r="I21" s="32"/>
      <c r="J21" s="32"/>
      <c r="K21" s="32"/>
      <c r="L21" s="32"/>
      <c r="M21" s="32"/>
      <c r="N21" s="32"/>
      <c r="O21" s="32"/>
      <c r="P21" s="32"/>
      <c r="Q21" s="32"/>
      <c r="R21" s="32"/>
      <c r="S21" s="106"/>
      <c r="T21" s="92"/>
      <c r="U21" s="92"/>
      <c r="V21" s="92"/>
      <c r="W21" s="92"/>
      <c r="X21" s="92"/>
      <c r="Y21" s="33"/>
      <c r="AA21" s="11"/>
      <c r="AI21"/>
      <c r="AJ21">
        <f>+SUM(AJ16:AJ20)</f>
        <v>0</v>
      </c>
      <c r="AK21" t="s">
        <v>148</v>
      </c>
      <c r="AL21">
        <f t="shared" si="1"/>
        <v>0</v>
      </c>
      <c r="AM21" s="13"/>
      <c r="AN21" s="13"/>
      <c r="AO21" s="13"/>
      <c r="AP21" s="13"/>
      <c r="AQ21" s="13"/>
      <c r="AR21" s="13"/>
      <c r="AS21" s="1"/>
    </row>
    <row r="22" spans="3:45" ht="30" customHeight="1">
      <c r="C22" s="38">
        <v>2</v>
      </c>
      <c r="D22" s="304" t="s">
        <v>29</v>
      </c>
      <c r="E22" s="305"/>
      <c r="F22" s="305"/>
      <c r="G22" s="305"/>
      <c r="H22" s="305"/>
      <c r="I22" s="305"/>
      <c r="J22" s="305"/>
      <c r="K22" s="305"/>
      <c r="L22" s="305"/>
      <c r="M22" s="305"/>
      <c r="N22" s="305"/>
      <c r="O22" s="305"/>
      <c r="P22" s="305"/>
      <c r="Q22" s="305"/>
      <c r="R22" s="305"/>
      <c r="S22" s="306"/>
      <c r="T22" s="322" t="s">
        <v>8</v>
      </c>
      <c r="U22" s="323"/>
      <c r="V22" s="323"/>
      <c r="W22" s="323"/>
      <c r="X22" s="324"/>
      <c r="AA22" s="11"/>
      <c r="AI22"/>
      <c r="AJ22"/>
      <c r="AK22" t="s">
        <v>149</v>
      </c>
      <c r="AL22">
        <f t="shared" si="1"/>
        <v>0</v>
      </c>
      <c r="AM22" s="13"/>
      <c r="AN22" s="13"/>
      <c r="AO22" s="13"/>
      <c r="AP22" s="13"/>
      <c r="AQ22" s="13"/>
      <c r="AR22" s="13"/>
      <c r="AS22" s="1"/>
    </row>
    <row r="23" spans="3:45" ht="15" customHeight="1">
      <c r="C23" s="7"/>
      <c r="D23" s="219"/>
      <c r="E23" s="34"/>
      <c r="F23" s="34"/>
      <c r="G23" s="34"/>
      <c r="H23" s="34"/>
      <c r="I23" s="34"/>
      <c r="J23" s="34"/>
      <c r="K23" s="34"/>
      <c r="L23" s="34"/>
      <c r="M23" s="34"/>
      <c r="N23" s="34"/>
      <c r="O23" s="34"/>
      <c r="P23" s="34"/>
      <c r="Q23" s="34"/>
      <c r="R23" s="284" t="str">
        <f>IF(T22="□あり ■なし","別紙提出の必要はありません。",IF(T22="■あり □なし","ご回答ください","先に上欄で有無を回答してください"))</f>
        <v>先に上欄で有無を回答してください</v>
      </c>
      <c r="S23" s="284"/>
      <c r="T23" s="284"/>
      <c r="U23" s="284"/>
      <c r="V23" s="284"/>
      <c r="W23" s="284"/>
      <c r="X23" s="285"/>
      <c r="Y23" s="33"/>
      <c r="AA23" s="11"/>
      <c r="AI23"/>
      <c r="AJ23"/>
      <c r="AK23" t="s">
        <v>150</v>
      </c>
      <c r="AL23">
        <f t="shared" si="1"/>
        <v>0</v>
      </c>
      <c r="AM23" s="13"/>
      <c r="AN23" s="13"/>
      <c r="AO23" s="13"/>
      <c r="AP23" s="13"/>
      <c r="AQ23" s="13"/>
      <c r="AR23" s="13"/>
      <c r="AS23" s="1"/>
    </row>
    <row r="24" spans="2:45" ht="19.5" customHeight="1">
      <c r="B24" s="136"/>
      <c r="C24" s="137"/>
      <c r="D24" s="35"/>
      <c r="E24" s="63" t="s">
        <v>49</v>
      </c>
      <c r="F24" s="170" t="s">
        <v>50</v>
      </c>
      <c r="G24" s="40" t="s">
        <v>73</v>
      </c>
      <c r="H24" s="32"/>
      <c r="I24" s="32"/>
      <c r="J24" s="32"/>
      <c r="K24" s="32"/>
      <c r="L24" s="32"/>
      <c r="M24" s="32"/>
      <c r="N24" s="32"/>
      <c r="O24" s="32"/>
      <c r="P24" s="32"/>
      <c r="Q24" s="32"/>
      <c r="R24" s="106"/>
      <c r="S24" s="106"/>
      <c r="T24" s="106"/>
      <c r="U24" s="106"/>
      <c r="V24" s="106"/>
      <c r="W24" s="106"/>
      <c r="X24" s="107"/>
      <c r="Y24" s="60"/>
      <c r="AA24" s="11"/>
      <c r="AB24" s="143" t="str">
        <f>IF(OR(J10="■",T22="□あり ■なし"),"",IF(J10="□","⇒「賃貸人リスト」のシートにご記入ください。"))</f>
        <v>⇒「賃貸人リスト」のシートにご記入ください。</v>
      </c>
      <c r="AI24"/>
      <c r="AJ24"/>
      <c r="AK24" t="s">
        <v>151</v>
      </c>
      <c r="AL24">
        <f t="shared" si="1"/>
        <v>0</v>
      </c>
      <c r="AM24" s="13"/>
      <c r="AN24" s="13"/>
      <c r="AO24" s="13"/>
      <c r="AP24" s="13"/>
      <c r="AQ24" s="13"/>
      <c r="AR24" s="13"/>
      <c r="AS24" s="1"/>
    </row>
    <row r="25" spans="2:45" ht="9.75" customHeight="1">
      <c r="B25" s="136">
        <v>1</v>
      </c>
      <c r="C25" s="137">
        <f>IF(T22="■あり □なし",1,0)</f>
        <v>0</v>
      </c>
      <c r="D25" s="36"/>
      <c r="E25" s="37"/>
      <c r="F25" s="37"/>
      <c r="G25" s="37"/>
      <c r="H25" s="37"/>
      <c r="I25" s="37"/>
      <c r="J25" s="37"/>
      <c r="K25" s="37"/>
      <c r="L25" s="37"/>
      <c r="M25" s="37"/>
      <c r="N25" s="37"/>
      <c r="O25" s="37"/>
      <c r="P25" s="37"/>
      <c r="Q25" s="37"/>
      <c r="R25" s="108"/>
      <c r="S25" s="108"/>
      <c r="T25" s="108"/>
      <c r="U25" s="108"/>
      <c r="V25" s="108"/>
      <c r="W25" s="108"/>
      <c r="X25" s="109"/>
      <c r="Y25" s="33"/>
      <c r="AA25" s="11"/>
      <c r="AI25"/>
      <c r="AJ25"/>
      <c r="AK25" t="s">
        <v>152</v>
      </c>
      <c r="AL25">
        <f t="shared" si="1"/>
        <v>0</v>
      </c>
      <c r="AM25" s="13"/>
      <c r="AN25" s="13"/>
      <c r="AO25" s="13"/>
      <c r="AP25" s="13"/>
      <c r="AQ25" s="13"/>
      <c r="AR25" s="13"/>
      <c r="AS25" s="1"/>
    </row>
    <row r="26" spans="1:45" ht="9.75" customHeight="1">
      <c r="A26" s="144" t="s">
        <v>13</v>
      </c>
      <c r="B26" s="39"/>
      <c r="C26" s="7"/>
      <c r="D26" s="32"/>
      <c r="E26" s="32"/>
      <c r="F26" s="32"/>
      <c r="G26" s="32"/>
      <c r="H26" s="32"/>
      <c r="I26" s="32"/>
      <c r="J26" s="32"/>
      <c r="K26" s="32"/>
      <c r="L26" s="32"/>
      <c r="M26" s="32"/>
      <c r="N26" s="32"/>
      <c r="O26" s="32"/>
      <c r="P26" s="32"/>
      <c r="Q26" s="32"/>
      <c r="R26" s="32"/>
      <c r="S26" s="106"/>
      <c r="T26" s="92"/>
      <c r="U26" s="92"/>
      <c r="V26" s="92"/>
      <c r="W26" s="92"/>
      <c r="X26" s="92"/>
      <c r="Y26" s="33"/>
      <c r="AA26" s="11"/>
      <c r="AI26"/>
      <c r="AJ26"/>
      <c r="AK26" t="s">
        <v>153</v>
      </c>
      <c r="AL26">
        <f t="shared" si="1"/>
        <v>0</v>
      </c>
      <c r="AM26" s="13"/>
      <c r="AN26" s="13"/>
      <c r="AO26" s="13"/>
      <c r="AP26" s="13"/>
      <c r="AQ26" s="13"/>
      <c r="AR26" s="13"/>
      <c r="AS26" s="1"/>
    </row>
    <row r="27" spans="3:45" ht="9.75" customHeight="1" hidden="1">
      <c r="C27" s="7"/>
      <c r="D27" s="32"/>
      <c r="E27" s="32"/>
      <c r="F27" s="32"/>
      <c r="G27" s="32"/>
      <c r="H27" s="32"/>
      <c r="I27" s="32"/>
      <c r="J27" s="32"/>
      <c r="K27" s="32"/>
      <c r="L27" s="32"/>
      <c r="M27" s="32"/>
      <c r="N27" s="32"/>
      <c r="O27" s="32"/>
      <c r="P27" s="32"/>
      <c r="Q27" s="32"/>
      <c r="R27" s="32"/>
      <c r="S27" s="106"/>
      <c r="T27" s="92"/>
      <c r="U27" s="92"/>
      <c r="V27" s="92"/>
      <c r="W27" s="92"/>
      <c r="X27" s="92"/>
      <c r="Y27" s="33"/>
      <c r="AA27" s="11"/>
      <c r="AI27"/>
      <c r="AJ27"/>
      <c r="AK27"/>
      <c r="AL27">
        <f>+SUM(AL16:AL26)</f>
        <v>0</v>
      </c>
      <c r="AM27" s="13"/>
      <c r="AN27" s="13"/>
      <c r="AO27" s="13"/>
      <c r="AP27" s="13"/>
      <c r="AQ27" s="13"/>
      <c r="AR27" s="13"/>
      <c r="AS27" s="1"/>
    </row>
    <row r="28" spans="3:45" ht="15" customHeight="1" hidden="1">
      <c r="C28" s="7">
        <v>3</v>
      </c>
      <c r="D28" s="286" t="s">
        <v>12</v>
      </c>
      <c r="E28" s="287"/>
      <c r="F28" s="288" t="s">
        <v>101</v>
      </c>
      <c r="G28" s="288"/>
      <c r="H28" s="220"/>
      <c r="I28" s="289"/>
      <c r="J28" s="289"/>
      <c r="K28" s="289"/>
      <c r="L28" s="289"/>
      <c r="M28" s="289"/>
      <c r="N28" s="289"/>
      <c r="O28" s="289"/>
      <c r="P28" s="289"/>
      <c r="Q28" s="289"/>
      <c r="R28" s="289"/>
      <c r="S28" s="221" t="str">
        <f>IF(I28="","が、","")</f>
        <v>が、</v>
      </c>
      <c r="T28" s="290" t="s">
        <v>8</v>
      </c>
      <c r="U28" s="291"/>
      <c r="V28" s="291"/>
      <c r="W28" s="291"/>
      <c r="X28" s="292"/>
      <c r="AA28" s="11"/>
      <c r="AM28" s="13"/>
      <c r="AN28" s="13"/>
      <c r="AO28" s="13"/>
      <c r="AP28" s="13"/>
      <c r="AQ28" s="13"/>
      <c r="AR28" s="13"/>
      <c r="AS28" s="1"/>
    </row>
    <row r="29" spans="3:45" ht="15" customHeight="1" hidden="1">
      <c r="C29" s="7"/>
      <c r="D29" s="296" t="s">
        <v>11</v>
      </c>
      <c r="E29" s="297"/>
      <c r="F29" s="297"/>
      <c r="G29" s="297"/>
      <c r="H29" s="297"/>
      <c r="I29" s="297"/>
      <c r="J29" s="297"/>
      <c r="K29" s="297"/>
      <c r="L29" s="297"/>
      <c r="M29" s="297"/>
      <c r="N29" s="297"/>
      <c r="O29" s="297"/>
      <c r="P29" s="297"/>
      <c r="Q29" s="297"/>
      <c r="R29" s="297"/>
      <c r="S29" s="298"/>
      <c r="T29" s="293"/>
      <c r="U29" s="294"/>
      <c r="V29" s="294"/>
      <c r="W29" s="294"/>
      <c r="X29" s="295"/>
      <c r="AA29" s="11"/>
      <c r="AM29" s="13"/>
      <c r="AN29" s="13"/>
      <c r="AO29" s="13"/>
      <c r="AP29" s="13"/>
      <c r="AQ29" s="13"/>
      <c r="AR29" s="13"/>
      <c r="AS29" s="1"/>
    </row>
    <row r="30" spans="3:45" ht="15" customHeight="1" hidden="1">
      <c r="C30" s="7"/>
      <c r="D30" s="219"/>
      <c r="E30" s="34"/>
      <c r="F30" s="34"/>
      <c r="G30" s="34"/>
      <c r="H30" s="34"/>
      <c r="I30" s="34"/>
      <c r="J30" s="34"/>
      <c r="K30" s="34"/>
      <c r="L30" s="34"/>
      <c r="M30" s="34"/>
      <c r="N30" s="34"/>
      <c r="O30" s="34"/>
      <c r="P30" s="34"/>
      <c r="Q30" s="34"/>
      <c r="R30" s="284" t="str">
        <f>IF(T28="□あり ■なし","別紙提出の必要はありません。",IF(T28="■あり □なし","ご回答ください","先に上欄で有無を回答してください"))</f>
        <v>先に上欄で有無を回答してください</v>
      </c>
      <c r="S30" s="284"/>
      <c r="T30" s="284"/>
      <c r="U30" s="284"/>
      <c r="V30" s="284"/>
      <c r="W30" s="284"/>
      <c r="X30" s="285"/>
      <c r="Y30" s="33"/>
      <c r="AA30" s="11"/>
      <c r="AM30" s="13"/>
      <c r="AN30" s="13"/>
      <c r="AO30" s="13"/>
      <c r="AP30" s="13"/>
      <c r="AQ30" s="13"/>
      <c r="AR30" s="13"/>
      <c r="AS30" s="1"/>
    </row>
    <row r="31" spans="2:45" ht="19.5" customHeight="1" hidden="1">
      <c r="B31" s="136">
        <f>+B18+C31</f>
        <v>1</v>
      </c>
      <c r="C31" s="137">
        <f>IF(AND(F28="共同建築主",T28="■あり □なし"),1,0)</f>
        <v>0</v>
      </c>
      <c r="D31" s="35"/>
      <c r="E31" s="63" t="s">
        <v>49</v>
      </c>
      <c r="F31" s="170">
        <f>IF(F28="共同建築主","建"&amp;B31,IF(F28="共同賃貸人","賃"&amp;B32,""))</f>
      </c>
      <c r="G31" s="40" t="s">
        <v>73</v>
      </c>
      <c r="H31" s="32"/>
      <c r="I31" s="32"/>
      <c r="J31" s="32"/>
      <c r="K31" s="32"/>
      <c r="L31" s="32"/>
      <c r="M31" s="32"/>
      <c r="N31" s="32"/>
      <c r="O31" s="32"/>
      <c r="P31" s="32"/>
      <c r="Q31" s="32"/>
      <c r="R31" s="106"/>
      <c r="S31" s="106"/>
      <c r="T31" s="106"/>
      <c r="U31" s="106"/>
      <c r="V31" s="106"/>
      <c r="W31" s="106"/>
      <c r="X31" s="107"/>
      <c r="Y31" s="222"/>
      <c r="AA31" s="11"/>
      <c r="AB31" s="143">
        <f>IF(OR(T28="□あり ■なし",T28="□あり □なし"),"",IF(LEFT(F31,1)="建","⇒「共同建築主リスト」のシートにご記入ください。",IF(LEFT(F31,1)="賃","⇒「共同賃貸人リスト」のシートにご記入ください。","")))</f>
      </c>
      <c r="AM31" s="13"/>
      <c r="AN31" s="13"/>
      <c r="AO31" s="13"/>
      <c r="AP31" s="13"/>
      <c r="AQ31" s="13"/>
      <c r="AR31" s="13"/>
      <c r="AS31" s="1"/>
    </row>
    <row r="32" spans="2:45" ht="9.75" customHeight="1" hidden="1">
      <c r="B32" s="136">
        <f>+B25+C32</f>
        <v>1</v>
      </c>
      <c r="C32" s="137">
        <f>IF(F28="共同賃貸人",1,0)</f>
        <v>0</v>
      </c>
      <c r="D32" s="36"/>
      <c r="E32" s="37"/>
      <c r="F32" s="37"/>
      <c r="G32" s="37"/>
      <c r="H32" s="37"/>
      <c r="I32" s="37"/>
      <c r="J32" s="37"/>
      <c r="K32" s="37"/>
      <c r="L32" s="37"/>
      <c r="M32" s="37"/>
      <c r="N32" s="37"/>
      <c r="O32" s="37"/>
      <c r="P32" s="37"/>
      <c r="Q32" s="37"/>
      <c r="R32" s="108"/>
      <c r="S32" s="108"/>
      <c r="T32" s="108"/>
      <c r="U32" s="108"/>
      <c r="V32" s="108"/>
      <c r="W32" s="108"/>
      <c r="X32" s="109"/>
      <c r="Y32" s="33"/>
      <c r="AA32" s="11"/>
      <c r="AM32" s="13"/>
      <c r="AN32" s="13"/>
      <c r="AO32" s="13"/>
      <c r="AP32" s="13"/>
      <c r="AQ32" s="13"/>
      <c r="AR32" s="13"/>
      <c r="AS32" s="1"/>
    </row>
    <row r="33" spans="3:45" ht="4.5" customHeight="1" hidden="1">
      <c r="C33" s="7"/>
      <c r="D33" s="32"/>
      <c r="E33" s="32"/>
      <c r="F33" s="32"/>
      <c r="G33" s="32"/>
      <c r="H33" s="32"/>
      <c r="I33" s="32"/>
      <c r="J33" s="32"/>
      <c r="K33" s="32"/>
      <c r="L33" s="32"/>
      <c r="M33" s="32"/>
      <c r="N33" s="32"/>
      <c r="O33" s="32"/>
      <c r="P33" s="32"/>
      <c r="Q33" s="32"/>
      <c r="R33" s="32"/>
      <c r="S33" s="106"/>
      <c r="T33" s="92"/>
      <c r="U33" s="92"/>
      <c r="V33" s="92"/>
      <c r="W33" s="92"/>
      <c r="X33" s="92"/>
      <c r="Y33" s="33"/>
      <c r="AA33" s="11"/>
      <c r="AM33" s="13"/>
      <c r="AN33" s="13"/>
      <c r="AO33" s="13"/>
      <c r="AP33" s="13"/>
      <c r="AQ33" s="13"/>
      <c r="AR33" s="13"/>
      <c r="AS33" s="1"/>
    </row>
    <row r="34" spans="3:45" ht="4.5" customHeight="1" hidden="1">
      <c r="C34" s="7"/>
      <c r="D34" s="32"/>
      <c r="E34" s="32"/>
      <c r="F34" s="32"/>
      <c r="G34" s="32"/>
      <c r="H34" s="32"/>
      <c r="I34" s="32"/>
      <c r="J34" s="32"/>
      <c r="K34" s="32"/>
      <c r="L34" s="32"/>
      <c r="M34" s="32"/>
      <c r="N34" s="32"/>
      <c r="O34" s="32"/>
      <c r="P34" s="32"/>
      <c r="Q34" s="32"/>
      <c r="R34" s="32"/>
      <c r="S34" s="106"/>
      <c r="T34" s="92"/>
      <c r="U34" s="92"/>
      <c r="V34" s="92"/>
      <c r="W34" s="92"/>
      <c r="X34" s="92"/>
      <c r="Y34" s="33"/>
      <c r="AA34" s="11"/>
      <c r="AM34" s="13"/>
      <c r="AN34" s="13"/>
      <c r="AO34" s="13"/>
      <c r="AP34" s="13"/>
      <c r="AQ34" s="13"/>
      <c r="AR34" s="13"/>
      <c r="AS34" s="1"/>
    </row>
    <row r="35" spans="3:45" ht="15" customHeight="1" hidden="1">
      <c r="C35" s="7">
        <v>4</v>
      </c>
      <c r="D35" s="286" t="s">
        <v>12</v>
      </c>
      <c r="E35" s="287"/>
      <c r="F35" s="288" t="s">
        <v>101</v>
      </c>
      <c r="G35" s="288"/>
      <c r="H35" s="223"/>
      <c r="I35" s="289"/>
      <c r="J35" s="289"/>
      <c r="K35" s="289"/>
      <c r="L35" s="289"/>
      <c r="M35" s="289"/>
      <c r="N35" s="289"/>
      <c r="O35" s="289"/>
      <c r="P35" s="289"/>
      <c r="Q35" s="289"/>
      <c r="R35" s="289"/>
      <c r="S35" s="221" t="str">
        <f>IF(I35="","が、","")</f>
        <v>が、</v>
      </c>
      <c r="T35" s="290" t="s">
        <v>8</v>
      </c>
      <c r="U35" s="291"/>
      <c r="V35" s="291"/>
      <c r="W35" s="291"/>
      <c r="X35" s="292"/>
      <c r="AA35" s="11"/>
      <c r="AM35" s="13"/>
      <c r="AN35" s="13"/>
      <c r="AO35" s="13"/>
      <c r="AP35" s="13"/>
      <c r="AQ35" s="13"/>
      <c r="AR35" s="13"/>
      <c r="AS35" s="1"/>
    </row>
    <row r="36" spans="3:45" ht="15" customHeight="1" hidden="1">
      <c r="C36" s="7"/>
      <c r="D36" s="296" t="s">
        <v>11</v>
      </c>
      <c r="E36" s="297"/>
      <c r="F36" s="297"/>
      <c r="G36" s="297"/>
      <c r="H36" s="297"/>
      <c r="I36" s="297"/>
      <c r="J36" s="297"/>
      <c r="K36" s="297"/>
      <c r="L36" s="297"/>
      <c r="M36" s="297"/>
      <c r="N36" s="297"/>
      <c r="O36" s="297"/>
      <c r="P36" s="297"/>
      <c r="Q36" s="297"/>
      <c r="R36" s="297"/>
      <c r="S36" s="298"/>
      <c r="T36" s="293"/>
      <c r="U36" s="294"/>
      <c r="V36" s="294"/>
      <c r="W36" s="294"/>
      <c r="X36" s="295"/>
      <c r="AA36" s="11"/>
      <c r="AM36" s="13"/>
      <c r="AN36" s="13"/>
      <c r="AO36" s="13"/>
      <c r="AP36" s="13"/>
      <c r="AQ36" s="13"/>
      <c r="AR36" s="13"/>
      <c r="AS36" s="1"/>
    </row>
    <row r="37" spans="3:45" ht="15" customHeight="1" hidden="1">
      <c r="C37" s="7"/>
      <c r="D37" s="219"/>
      <c r="E37" s="34"/>
      <c r="F37" s="34"/>
      <c r="G37" s="34"/>
      <c r="H37" s="34"/>
      <c r="I37" s="34"/>
      <c r="J37" s="34"/>
      <c r="K37" s="34"/>
      <c r="L37" s="34"/>
      <c r="M37" s="34"/>
      <c r="N37" s="34"/>
      <c r="O37" s="34"/>
      <c r="P37" s="34"/>
      <c r="Q37" s="34"/>
      <c r="R37" s="284" t="str">
        <f>IF(T35="□あり ■なし","別紙提出の必要はありません。",IF(T35="■あり □なし","ご回答ください","先に上欄で有無を回答してください"))</f>
        <v>先に上欄で有無を回答してください</v>
      </c>
      <c r="S37" s="284"/>
      <c r="T37" s="284"/>
      <c r="U37" s="284"/>
      <c r="V37" s="284"/>
      <c r="W37" s="284"/>
      <c r="X37" s="285"/>
      <c r="Y37" s="33"/>
      <c r="AA37" s="11"/>
      <c r="AM37" s="13"/>
      <c r="AN37" s="13"/>
      <c r="AO37" s="13"/>
      <c r="AP37" s="13"/>
      <c r="AQ37" s="13"/>
      <c r="AR37" s="13"/>
      <c r="AS37" s="1"/>
    </row>
    <row r="38" spans="2:45" ht="19.5" customHeight="1" hidden="1">
      <c r="B38" s="224">
        <f>+B31+C38</f>
        <v>1</v>
      </c>
      <c r="C38" s="225">
        <f>IF(AND(F35="共同建築主",T35="■あり □なし"),1,0)</f>
        <v>0</v>
      </c>
      <c r="D38" s="35"/>
      <c r="E38" s="63" t="s">
        <v>49</v>
      </c>
      <c r="F38" s="170">
        <f>IF(F35="共同建築主","建"&amp;B38,IF(F35="共同賃貸人","賃"&amp;B39,""))</f>
      </c>
      <c r="G38" s="40" t="s">
        <v>73</v>
      </c>
      <c r="H38" s="32"/>
      <c r="I38" s="32"/>
      <c r="J38" s="32"/>
      <c r="K38" s="32"/>
      <c r="L38" s="32"/>
      <c r="M38" s="32"/>
      <c r="N38" s="32"/>
      <c r="O38" s="32"/>
      <c r="P38" s="32"/>
      <c r="Q38" s="32"/>
      <c r="R38" s="106"/>
      <c r="S38" s="106"/>
      <c r="T38" s="106"/>
      <c r="U38" s="106"/>
      <c r="V38" s="106"/>
      <c r="W38" s="106"/>
      <c r="X38" s="107"/>
      <c r="Y38" s="33"/>
      <c r="AA38" s="11"/>
      <c r="AB38" s="143">
        <f>IF(OR(F35="(選択してください)",T35="□あり ■なし",T35="□あり □なし"),"",IF(AND(F35=F28,T35=T28),"⇒シートをコピーしてご記入ください。",IF(LEFT(F38,1)="建","⇒「共同建築主リスト」のシートにご記入ください。",IF(LEFT(F38,1)="賃","⇒「共同賃貸人リスト」のシートにご記入ください。",""))))</f>
      </c>
      <c r="AM38" s="13"/>
      <c r="AN38" s="13"/>
      <c r="AO38" s="13"/>
      <c r="AP38" s="13"/>
      <c r="AQ38" s="13"/>
      <c r="AR38" s="13"/>
      <c r="AS38" s="1"/>
    </row>
    <row r="39" spans="2:45" ht="9.75" customHeight="1" hidden="1">
      <c r="B39" s="224">
        <f>+B32+C39</f>
        <v>1</v>
      </c>
      <c r="C39" s="225">
        <f>IF(F35="共同賃貸人",1,0)</f>
        <v>0</v>
      </c>
      <c r="D39" s="36"/>
      <c r="E39" s="37"/>
      <c r="F39" s="37"/>
      <c r="G39" s="37"/>
      <c r="H39" s="37"/>
      <c r="I39" s="37"/>
      <c r="J39" s="37"/>
      <c r="K39" s="37"/>
      <c r="L39" s="37"/>
      <c r="M39" s="37"/>
      <c r="N39" s="37"/>
      <c r="O39" s="37"/>
      <c r="P39" s="37"/>
      <c r="Q39" s="37"/>
      <c r="R39" s="108"/>
      <c r="S39" s="108"/>
      <c r="T39" s="108"/>
      <c r="U39" s="108"/>
      <c r="V39" s="108"/>
      <c r="W39" s="108"/>
      <c r="X39" s="109"/>
      <c r="Y39" s="33"/>
      <c r="AA39" s="11"/>
      <c r="AM39" s="13"/>
      <c r="AN39" s="13"/>
      <c r="AO39" s="13"/>
      <c r="AP39" s="13"/>
      <c r="AQ39" s="13"/>
      <c r="AR39" s="13"/>
      <c r="AS39" s="1"/>
    </row>
    <row r="40" spans="3:45" ht="4.5" customHeight="1" hidden="1">
      <c r="C40" s="7"/>
      <c r="D40" s="32"/>
      <c r="E40" s="32"/>
      <c r="F40" s="32"/>
      <c r="G40" s="32"/>
      <c r="H40" s="32"/>
      <c r="I40" s="32"/>
      <c r="J40" s="32"/>
      <c r="K40" s="32"/>
      <c r="L40" s="32"/>
      <c r="M40" s="32"/>
      <c r="N40" s="32"/>
      <c r="O40" s="32"/>
      <c r="P40" s="32"/>
      <c r="Q40" s="32"/>
      <c r="R40" s="32"/>
      <c r="S40" s="106"/>
      <c r="T40" s="92"/>
      <c r="U40" s="92"/>
      <c r="V40" s="92"/>
      <c r="W40" s="92"/>
      <c r="X40" s="92"/>
      <c r="Y40" s="33"/>
      <c r="AA40" s="11"/>
      <c r="AM40" s="13"/>
      <c r="AN40" s="13"/>
      <c r="AO40" s="13"/>
      <c r="AP40" s="13"/>
      <c r="AQ40" s="13"/>
      <c r="AR40" s="13"/>
      <c r="AS40" s="1"/>
    </row>
    <row r="41" spans="3:45" ht="4.5" customHeight="1" hidden="1">
      <c r="C41" s="7"/>
      <c r="D41" s="32"/>
      <c r="E41" s="32"/>
      <c r="F41" s="32"/>
      <c r="G41" s="32"/>
      <c r="H41" s="32"/>
      <c r="I41" s="32"/>
      <c r="J41" s="32"/>
      <c r="K41" s="32"/>
      <c r="L41" s="32"/>
      <c r="M41" s="32"/>
      <c r="N41" s="32"/>
      <c r="O41" s="32"/>
      <c r="P41" s="32"/>
      <c r="Q41" s="32"/>
      <c r="R41" s="32"/>
      <c r="S41" s="106"/>
      <c r="T41" s="92"/>
      <c r="U41" s="92"/>
      <c r="V41" s="92"/>
      <c r="W41" s="92"/>
      <c r="X41" s="92"/>
      <c r="Y41" s="33"/>
      <c r="AA41" s="11"/>
      <c r="AM41" s="13"/>
      <c r="AN41" s="13"/>
      <c r="AO41" s="13"/>
      <c r="AP41" s="13"/>
      <c r="AQ41" s="13"/>
      <c r="AR41" s="13"/>
      <c r="AS41" s="1"/>
    </row>
    <row r="42" spans="3:45" ht="15" customHeight="1" hidden="1">
      <c r="C42" s="7">
        <v>5</v>
      </c>
      <c r="D42" s="286" t="s">
        <v>12</v>
      </c>
      <c r="E42" s="287"/>
      <c r="F42" s="288" t="s">
        <v>101</v>
      </c>
      <c r="G42" s="288"/>
      <c r="H42" s="223"/>
      <c r="I42" s="289"/>
      <c r="J42" s="289"/>
      <c r="K42" s="289"/>
      <c r="L42" s="289"/>
      <c r="M42" s="289"/>
      <c r="N42" s="289"/>
      <c r="O42" s="289"/>
      <c r="P42" s="289"/>
      <c r="Q42" s="289"/>
      <c r="R42" s="289"/>
      <c r="S42" s="221" t="str">
        <f>IF(I42="","が、","")</f>
        <v>が、</v>
      </c>
      <c r="T42" s="290" t="s">
        <v>8</v>
      </c>
      <c r="U42" s="291"/>
      <c r="V42" s="291"/>
      <c r="W42" s="291"/>
      <c r="X42" s="292"/>
      <c r="AA42" s="11"/>
      <c r="AM42" s="13"/>
      <c r="AN42" s="13"/>
      <c r="AO42" s="13"/>
      <c r="AP42" s="13"/>
      <c r="AQ42" s="13"/>
      <c r="AR42" s="13"/>
      <c r="AS42" s="1"/>
    </row>
    <row r="43" spans="3:45" ht="15" customHeight="1" hidden="1">
      <c r="C43" s="7"/>
      <c r="D43" s="296" t="s">
        <v>11</v>
      </c>
      <c r="E43" s="297"/>
      <c r="F43" s="297"/>
      <c r="G43" s="297"/>
      <c r="H43" s="297"/>
      <c r="I43" s="297"/>
      <c r="J43" s="297"/>
      <c r="K43" s="297"/>
      <c r="L43" s="297"/>
      <c r="M43" s="297"/>
      <c r="N43" s="297"/>
      <c r="O43" s="297"/>
      <c r="P43" s="297"/>
      <c r="Q43" s="297"/>
      <c r="R43" s="297"/>
      <c r="S43" s="298"/>
      <c r="T43" s="293"/>
      <c r="U43" s="294"/>
      <c r="V43" s="294"/>
      <c r="W43" s="294"/>
      <c r="X43" s="295"/>
      <c r="AA43" s="11"/>
      <c r="AM43" s="13"/>
      <c r="AN43" s="13"/>
      <c r="AO43" s="13"/>
      <c r="AP43" s="13"/>
      <c r="AQ43" s="13"/>
      <c r="AR43" s="13"/>
      <c r="AS43" s="1"/>
    </row>
    <row r="44" spans="2:45" ht="15" customHeight="1" hidden="1">
      <c r="B44" s="33"/>
      <c r="C44" s="170"/>
      <c r="D44" s="219"/>
      <c r="E44" s="34"/>
      <c r="F44" s="34"/>
      <c r="G44" s="34"/>
      <c r="H44" s="34"/>
      <c r="I44" s="34"/>
      <c r="J44" s="34"/>
      <c r="K44" s="34"/>
      <c r="L44" s="34"/>
      <c r="M44" s="34"/>
      <c r="N44" s="34"/>
      <c r="O44" s="34"/>
      <c r="P44" s="34"/>
      <c r="Q44" s="34"/>
      <c r="R44" s="284" t="str">
        <f>IF(T42="□あり ■なし","別紙提出の必要はありません。",IF(T42="■あり □なし","ご回答ください","先に上欄で有無を回答してください"))</f>
        <v>先に上欄で有無を回答してください</v>
      </c>
      <c r="S44" s="284"/>
      <c r="T44" s="284"/>
      <c r="U44" s="284"/>
      <c r="V44" s="284"/>
      <c r="W44" s="284"/>
      <c r="X44" s="285"/>
      <c r="Y44" s="33"/>
      <c r="AA44" s="11"/>
      <c r="AM44" s="13"/>
      <c r="AN44" s="13"/>
      <c r="AO44" s="13"/>
      <c r="AP44" s="13"/>
      <c r="AQ44" s="13"/>
      <c r="AR44" s="13"/>
      <c r="AS44" s="1"/>
    </row>
    <row r="45" spans="2:45" ht="19.5" customHeight="1" hidden="1">
      <c r="B45" s="224">
        <f>+B38+C45</f>
        <v>1</v>
      </c>
      <c r="C45" s="225">
        <f>IF(AND(F42="共同建築主",T42="■あり □なし"),1,0)</f>
        <v>0</v>
      </c>
      <c r="D45" s="35"/>
      <c r="E45" s="63" t="s">
        <v>10</v>
      </c>
      <c r="F45" s="170">
        <f>IF(F42="共同建築主","建"&amp;B45,IF(F42="共同賃貸人","賃"&amp;B46,""))</f>
      </c>
      <c r="G45" s="40" t="s">
        <v>73</v>
      </c>
      <c r="H45" s="32"/>
      <c r="I45" s="32"/>
      <c r="J45" s="32"/>
      <c r="K45" s="32"/>
      <c r="L45" s="32"/>
      <c r="M45" s="32"/>
      <c r="N45" s="32"/>
      <c r="O45" s="32"/>
      <c r="P45" s="32"/>
      <c r="Q45" s="32"/>
      <c r="R45" s="106"/>
      <c r="S45" s="106"/>
      <c r="T45" s="106"/>
      <c r="U45" s="106"/>
      <c r="V45" s="106"/>
      <c r="W45" s="106"/>
      <c r="X45" s="107"/>
      <c r="Y45" s="33"/>
      <c r="AA45" s="11"/>
      <c r="AB45" s="143">
        <f>IF(OR(F42="(選択してください)",T42="□あり ■なし",T42="□あり □なし"),"",IF(OR(AND(F42=F28,T42=T28),AND(F42=F35,T42=T35)),"⇒シートをコピーしてご記入ください。",IF(LEFT(F45,1)="建","⇒「共同建築主リスト」のシートにご記入ください。",IF(LEFT(F45,1)="賃","⇒「共同賃貸人リスト」のシートにご記入ください。",""))))</f>
      </c>
      <c r="AM45" s="13"/>
      <c r="AN45" s="13"/>
      <c r="AO45" s="13"/>
      <c r="AP45" s="13"/>
      <c r="AQ45" s="13"/>
      <c r="AR45" s="13"/>
      <c r="AS45" s="1"/>
    </row>
    <row r="46" spans="2:45" ht="9.75" customHeight="1" hidden="1">
      <c r="B46" s="224">
        <f>+B39+C46</f>
        <v>1</v>
      </c>
      <c r="C46" s="225">
        <f>IF(F42="共同賃貸人",1,0)</f>
        <v>0</v>
      </c>
      <c r="D46" s="36"/>
      <c r="E46" s="37"/>
      <c r="F46" s="37"/>
      <c r="G46" s="37"/>
      <c r="H46" s="37"/>
      <c r="I46" s="37"/>
      <c r="J46" s="37"/>
      <c r="K46" s="37"/>
      <c r="L46" s="37"/>
      <c r="M46" s="37"/>
      <c r="N46" s="37"/>
      <c r="O46" s="37"/>
      <c r="P46" s="37"/>
      <c r="Q46" s="37"/>
      <c r="R46" s="108"/>
      <c r="S46" s="108"/>
      <c r="T46" s="108"/>
      <c r="U46" s="108"/>
      <c r="V46" s="108"/>
      <c r="W46" s="108"/>
      <c r="X46" s="109"/>
      <c r="Y46" s="33"/>
      <c r="AA46" s="11"/>
      <c r="AM46" s="13"/>
      <c r="AN46" s="13"/>
      <c r="AO46" s="13"/>
      <c r="AP46" s="13"/>
      <c r="AQ46" s="13"/>
      <c r="AR46" s="13"/>
      <c r="AS46" s="1"/>
    </row>
    <row r="47" spans="3:45" ht="4.5" customHeight="1" hidden="1">
      <c r="C47" s="7"/>
      <c r="D47" s="32"/>
      <c r="E47" s="32"/>
      <c r="F47" s="32"/>
      <c r="G47" s="32"/>
      <c r="H47" s="32"/>
      <c r="I47" s="32"/>
      <c r="J47" s="32"/>
      <c r="K47" s="32"/>
      <c r="L47" s="32"/>
      <c r="M47" s="32"/>
      <c r="N47" s="32"/>
      <c r="O47" s="32"/>
      <c r="P47" s="32"/>
      <c r="Q47" s="32"/>
      <c r="R47" s="32"/>
      <c r="S47" s="106"/>
      <c r="T47" s="92"/>
      <c r="U47" s="92"/>
      <c r="V47" s="92"/>
      <c r="W47" s="92"/>
      <c r="X47" s="92"/>
      <c r="Y47" s="33"/>
      <c r="AA47" s="11"/>
      <c r="AM47" s="13"/>
      <c r="AN47" s="13"/>
      <c r="AO47" s="13"/>
      <c r="AP47" s="13"/>
      <c r="AQ47" s="13"/>
      <c r="AR47" s="13"/>
      <c r="AS47" s="1"/>
    </row>
    <row r="48" spans="3:45" ht="4.5" customHeight="1" hidden="1">
      <c r="C48" s="7"/>
      <c r="D48" s="32"/>
      <c r="E48" s="32"/>
      <c r="F48" s="32"/>
      <c r="G48" s="32"/>
      <c r="H48" s="32"/>
      <c r="I48" s="32"/>
      <c r="J48" s="32"/>
      <c r="K48" s="32"/>
      <c r="L48" s="32"/>
      <c r="M48" s="32"/>
      <c r="N48" s="32"/>
      <c r="O48" s="32"/>
      <c r="P48" s="32"/>
      <c r="Q48" s="32"/>
      <c r="R48" s="32"/>
      <c r="S48" s="106"/>
      <c r="T48" s="92"/>
      <c r="U48" s="92"/>
      <c r="V48" s="92"/>
      <c r="W48" s="92"/>
      <c r="X48" s="92"/>
      <c r="Y48" s="33"/>
      <c r="AA48" s="11"/>
      <c r="AM48" s="13"/>
      <c r="AN48" s="13"/>
      <c r="AO48" s="13"/>
      <c r="AP48" s="13"/>
      <c r="AQ48" s="13"/>
      <c r="AR48" s="13"/>
      <c r="AS48" s="1"/>
    </row>
    <row r="49" spans="3:45" ht="15" customHeight="1" hidden="1">
      <c r="C49" s="7">
        <v>6</v>
      </c>
      <c r="D49" s="286" t="s">
        <v>12</v>
      </c>
      <c r="E49" s="287"/>
      <c r="F49" s="288" t="s">
        <v>101</v>
      </c>
      <c r="G49" s="288"/>
      <c r="H49" s="223"/>
      <c r="I49" s="289"/>
      <c r="J49" s="289"/>
      <c r="K49" s="289"/>
      <c r="L49" s="289"/>
      <c r="M49" s="289"/>
      <c r="N49" s="289"/>
      <c r="O49" s="289"/>
      <c r="P49" s="289"/>
      <c r="Q49" s="289"/>
      <c r="R49" s="289"/>
      <c r="S49" s="221" t="str">
        <f>IF(I49="","が、","")</f>
        <v>が、</v>
      </c>
      <c r="T49" s="290" t="s">
        <v>8</v>
      </c>
      <c r="U49" s="291"/>
      <c r="V49" s="291"/>
      <c r="W49" s="291"/>
      <c r="X49" s="292"/>
      <c r="AA49" s="11"/>
      <c r="AM49" s="13"/>
      <c r="AN49" s="13"/>
      <c r="AO49" s="13"/>
      <c r="AP49" s="13"/>
      <c r="AQ49" s="13"/>
      <c r="AR49" s="13"/>
      <c r="AS49" s="1"/>
    </row>
    <row r="50" spans="3:45" ht="15" customHeight="1" hidden="1">
      <c r="C50" s="7"/>
      <c r="D50" s="296" t="s">
        <v>11</v>
      </c>
      <c r="E50" s="297"/>
      <c r="F50" s="297"/>
      <c r="G50" s="297"/>
      <c r="H50" s="297"/>
      <c r="I50" s="297"/>
      <c r="J50" s="297"/>
      <c r="K50" s="297"/>
      <c r="L50" s="297"/>
      <c r="M50" s="297"/>
      <c r="N50" s="297"/>
      <c r="O50" s="297"/>
      <c r="P50" s="297"/>
      <c r="Q50" s="297"/>
      <c r="R50" s="297"/>
      <c r="S50" s="298"/>
      <c r="T50" s="293"/>
      <c r="U50" s="294"/>
      <c r="V50" s="294"/>
      <c r="W50" s="294"/>
      <c r="X50" s="295"/>
      <c r="AA50" s="11"/>
      <c r="AM50" s="13"/>
      <c r="AN50" s="13"/>
      <c r="AO50" s="13"/>
      <c r="AP50" s="13"/>
      <c r="AQ50" s="13"/>
      <c r="AR50" s="13"/>
      <c r="AS50" s="1"/>
    </row>
    <row r="51" spans="3:45" ht="15" customHeight="1" hidden="1">
      <c r="C51" s="7"/>
      <c r="D51" s="219"/>
      <c r="E51" s="34"/>
      <c r="F51" s="34"/>
      <c r="G51" s="34"/>
      <c r="H51" s="34"/>
      <c r="I51" s="34"/>
      <c r="J51" s="34"/>
      <c r="K51" s="34"/>
      <c r="L51" s="34"/>
      <c r="M51" s="34"/>
      <c r="N51" s="34"/>
      <c r="O51" s="34"/>
      <c r="P51" s="34"/>
      <c r="Q51" s="34"/>
      <c r="R51" s="284" t="str">
        <f>IF(T49="□あり ■なし","別紙提出の必要はありません。",IF(T49="■あり □なし","ご回答ください","先に上欄で有無を回答してください"))</f>
        <v>先に上欄で有無を回答してください</v>
      </c>
      <c r="S51" s="284"/>
      <c r="T51" s="284"/>
      <c r="U51" s="284"/>
      <c r="V51" s="284"/>
      <c r="W51" s="284"/>
      <c r="X51" s="285"/>
      <c r="Y51" s="33"/>
      <c r="AA51" s="11"/>
      <c r="AM51" s="13"/>
      <c r="AN51" s="13"/>
      <c r="AO51" s="13"/>
      <c r="AP51" s="13"/>
      <c r="AQ51" s="13"/>
      <c r="AR51" s="13"/>
      <c r="AS51" s="1"/>
    </row>
    <row r="52" spans="2:45" ht="19.5" customHeight="1" hidden="1">
      <c r="B52" s="136">
        <f>+B45+C52</f>
        <v>1</v>
      </c>
      <c r="C52" s="137">
        <f>IF(AND(F49="共同建築主",T49="■あり □なし"),1,0)</f>
        <v>0</v>
      </c>
      <c r="D52" s="35"/>
      <c r="E52" s="63" t="s">
        <v>49</v>
      </c>
      <c r="F52" s="170">
        <f>IF(F49="共同建築主","建"&amp;B52,IF(F49="共同賃貸人","賃"&amp;B53,""))</f>
      </c>
      <c r="G52" s="40" t="s">
        <v>73</v>
      </c>
      <c r="H52" s="32"/>
      <c r="I52" s="32"/>
      <c r="J52" s="32"/>
      <c r="K52" s="32"/>
      <c r="L52" s="32"/>
      <c r="M52" s="32"/>
      <c r="N52" s="32"/>
      <c r="O52" s="32"/>
      <c r="P52" s="32"/>
      <c r="Q52" s="32"/>
      <c r="R52" s="106"/>
      <c r="S52" s="106"/>
      <c r="T52" s="106"/>
      <c r="U52" s="106"/>
      <c r="V52" s="106"/>
      <c r="W52" s="106"/>
      <c r="X52" s="107"/>
      <c r="Y52" s="33"/>
      <c r="AA52" s="11"/>
      <c r="AB52" s="143">
        <f>IF(OR(F49="(選択してください)",T49="□あり ■なし",T49="□あり □なし"),"",IF(OR(AND(F49=F28,T49=T28),AND(F49=F35,T49=T35),AND(F49=F42,T49=T42)),"⇒シートをコピーしてご記入ください。",IF(LEFT(F52,1)="建","⇒「共同建築主リスト」のシートにご記入ください。",IF(LEFT(F52,1)="賃","⇒「共同賃貸人リスト」のシートにご記入ください。",""))))</f>
      </c>
      <c r="AM52" s="13"/>
      <c r="AN52" s="13"/>
      <c r="AO52" s="13"/>
      <c r="AP52" s="13"/>
      <c r="AQ52" s="13"/>
      <c r="AR52" s="13"/>
      <c r="AS52" s="1"/>
    </row>
    <row r="53" spans="2:45" ht="9.75" customHeight="1" hidden="1">
      <c r="B53" s="136">
        <f>+B46+C53</f>
        <v>1</v>
      </c>
      <c r="C53" s="137">
        <f>IF(F49="共同賃貸人",1,0)</f>
        <v>0</v>
      </c>
      <c r="D53" s="36"/>
      <c r="E53" s="37"/>
      <c r="F53" s="37"/>
      <c r="G53" s="37"/>
      <c r="H53" s="37"/>
      <c r="I53" s="37"/>
      <c r="J53" s="37"/>
      <c r="K53" s="37"/>
      <c r="L53" s="37"/>
      <c r="M53" s="37"/>
      <c r="N53" s="37"/>
      <c r="O53" s="37"/>
      <c r="P53" s="37"/>
      <c r="Q53" s="37"/>
      <c r="R53" s="108"/>
      <c r="S53" s="108"/>
      <c r="T53" s="108"/>
      <c r="U53" s="108"/>
      <c r="V53" s="108"/>
      <c r="W53" s="108"/>
      <c r="X53" s="109"/>
      <c r="Y53" s="33"/>
      <c r="AA53" s="11"/>
      <c r="AM53" s="13"/>
      <c r="AN53" s="13"/>
      <c r="AO53" s="13"/>
      <c r="AP53" s="13"/>
      <c r="AQ53" s="13"/>
      <c r="AR53" s="13"/>
      <c r="AS53" s="1"/>
    </row>
    <row r="54" spans="1:45" ht="9.75" customHeight="1">
      <c r="A54" s="226" t="s">
        <v>13</v>
      </c>
      <c r="B54" s="39"/>
      <c r="C54" s="227" t="s">
        <v>156</v>
      </c>
      <c r="D54" s="228"/>
      <c r="E54" s="228"/>
      <c r="F54" s="229" t="s">
        <v>15</v>
      </c>
      <c r="G54" s="230"/>
      <c r="H54" s="228"/>
      <c r="I54" s="228"/>
      <c r="J54" s="228"/>
      <c r="K54" s="228"/>
      <c r="L54" s="228"/>
      <c r="M54" s="32"/>
      <c r="N54" s="32"/>
      <c r="O54" s="32"/>
      <c r="P54" s="32"/>
      <c r="Q54" s="32"/>
      <c r="R54" s="32"/>
      <c r="S54" s="106"/>
      <c r="T54" s="92"/>
      <c r="U54" s="92"/>
      <c r="V54" s="92"/>
      <c r="W54" s="92"/>
      <c r="X54" s="92"/>
      <c r="Y54" s="33"/>
      <c r="AA54" s="11"/>
      <c r="AM54" s="13"/>
      <c r="AN54" s="13"/>
      <c r="AO54" s="13"/>
      <c r="AP54" s="13"/>
      <c r="AQ54" s="13"/>
      <c r="AR54" s="13"/>
      <c r="AS54" s="1"/>
    </row>
    <row r="55" spans="3:45" ht="15.75" customHeight="1">
      <c r="C55" s="7"/>
      <c r="D55" s="32"/>
      <c r="E55" s="32"/>
      <c r="F55" s="32"/>
      <c r="G55" s="32"/>
      <c r="H55" s="32"/>
      <c r="I55" s="32"/>
      <c r="J55" s="32"/>
      <c r="K55" s="32"/>
      <c r="L55" s="32"/>
      <c r="M55" s="32"/>
      <c r="N55" s="32"/>
      <c r="O55" s="32"/>
      <c r="P55" s="32"/>
      <c r="Q55" s="32"/>
      <c r="R55" s="32"/>
      <c r="S55" s="106"/>
      <c r="T55" s="92"/>
      <c r="U55" s="92"/>
      <c r="V55" s="92"/>
      <c r="W55" s="92"/>
      <c r="X55" s="92"/>
      <c r="Y55" s="33"/>
      <c r="AA55" s="11"/>
      <c r="AM55" s="13"/>
      <c r="AN55" s="13"/>
      <c r="AO55" s="13"/>
      <c r="AP55" s="13"/>
      <c r="AQ55" s="13"/>
      <c r="AR55" s="13"/>
      <c r="AS55" s="1"/>
    </row>
    <row r="56" spans="39:65" s="1" customFormat="1" ht="1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39:65" s="1" customFormat="1" ht="1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39:65" s="1" customFormat="1" ht="12" customHeight="1">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5:65" s="1" customFormat="1" ht="12" customHeight="1" hidden="1">
      <c r="E59" s="1" t="e">
        <f>IF(#REF!="■","□","■")</f>
        <v>#REF!</v>
      </c>
      <c r="H59" s="1" t="e">
        <f>IF(#REF!="■","□","■")</f>
        <v>#REF!</v>
      </c>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5:65" s="1" customFormat="1" ht="12" customHeight="1" hidden="1">
      <c r="E60" s="1" t="s">
        <v>0</v>
      </c>
      <c r="H60" s="1" t="s">
        <v>0</v>
      </c>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row>
    <row r="61" ht="12" customHeight="1" hidden="1"/>
    <row r="62" spans="39:65" ht="12" customHeight="1" hidden="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1:65" ht="12" customHeight="1" hidden="1">
      <c r="K63" s="1" t="e">
        <f>IF(#REF!="■","□","■")</f>
        <v>#REF!</v>
      </c>
      <c r="L63" s="1"/>
      <c r="M63" s="1"/>
      <c r="N63" s="1"/>
      <c r="O63" s="1" t="e">
        <f>IF(#REF!="■","□","■")</f>
        <v>#REF!</v>
      </c>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1:15" ht="12" customHeight="1" hidden="1">
      <c r="K64" s="1" t="s">
        <v>0</v>
      </c>
      <c r="L64" s="1"/>
      <c r="M64" s="1"/>
      <c r="N64" s="1"/>
      <c r="O64" s="1" t="s">
        <v>0</v>
      </c>
    </row>
    <row r="65" ht="12" customHeight="1" hidden="1"/>
    <row r="66" ht="12" customHeight="1" hidden="1"/>
    <row r="67" spans="5:65" s="1" customFormat="1" ht="12" customHeight="1" hidden="1">
      <c r="E67" s="1" t="e">
        <f>IF(#REF!="■","□","■")</f>
        <v>#REF!</v>
      </c>
      <c r="H67" s="1" t="e">
        <f>IF(#REF!="■","□","■")</f>
        <v>#REF!</v>
      </c>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5:65" s="1" customFormat="1" ht="12" customHeight="1" hidden="1">
      <c r="E68" s="1" t="s">
        <v>0</v>
      </c>
      <c r="H68" s="1" t="s">
        <v>0</v>
      </c>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2" ht="12" customHeight="1">
      <c r="A69" s="58" t="s">
        <v>6</v>
      </c>
      <c r="B69" s="58"/>
    </row>
    <row r="70" spans="1:65" ht="12" customHeight="1">
      <c r="A70" s="59" t="s">
        <v>0</v>
      </c>
      <c r="B70" s="59"/>
      <c r="C70" s="14"/>
      <c r="D70" s="14"/>
      <c r="E70" s="14"/>
      <c r="F70" s="14"/>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ht="12" customHeight="1">
      <c r="A71" s="58" t="s">
        <v>4</v>
      </c>
      <c r="B71" s="58"/>
      <c r="C71" s="14"/>
      <c r="D71" s="14"/>
      <c r="E71" s="14"/>
      <c r="F71" s="14"/>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2" ht="12" customHeight="1">
      <c r="A72" s="58" t="s">
        <v>3</v>
      </c>
      <c r="B72" s="58"/>
    </row>
    <row r="73" spans="1:2" ht="12" customHeight="1">
      <c r="A73" s="58" t="s">
        <v>5</v>
      </c>
      <c r="B73" s="58"/>
    </row>
    <row r="74" ht="12" customHeight="1"/>
  </sheetData>
  <sheetProtection password="8F89" sheet="1" formatCells="0" formatColumns="0" formatRows="0"/>
  <mergeCells count="41">
    <mergeCell ref="T16:X16"/>
    <mergeCell ref="D22:S22"/>
    <mergeCell ref="T22:X22"/>
    <mergeCell ref="R23:X23"/>
    <mergeCell ref="D29:S29"/>
    <mergeCell ref="D28:E28"/>
    <mergeCell ref="D6:H6"/>
    <mergeCell ref="I6:X6"/>
    <mergeCell ref="I7:X7"/>
    <mergeCell ref="I11:X11"/>
    <mergeCell ref="D10:H11"/>
    <mergeCell ref="K10:N10"/>
    <mergeCell ref="D8:H8"/>
    <mergeCell ref="I8:X8"/>
    <mergeCell ref="D3:X3"/>
    <mergeCell ref="D14:X14"/>
    <mergeCell ref="D35:E35"/>
    <mergeCell ref="F35:G35"/>
    <mergeCell ref="I35:R35"/>
    <mergeCell ref="P10:X10"/>
    <mergeCell ref="R17:X17"/>
    <mergeCell ref="D16:S16"/>
    <mergeCell ref="T35:X36"/>
    <mergeCell ref="D36:S36"/>
    <mergeCell ref="T42:X43"/>
    <mergeCell ref="D43:S43"/>
    <mergeCell ref="F28:G28"/>
    <mergeCell ref="I28:R28"/>
    <mergeCell ref="T28:X29"/>
    <mergeCell ref="R37:X37"/>
    <mergeCell ref="D42:E42"/>
    <mergeCell ref="F42:G42"/>
    <mergeCell ref="R30:X30"/>
    <mergeCell ref="I42:R42"/>
    <mergeCell ref="R51:X51"/>
    <mergeCell ref="R44:X44"/>
    <mergeCell ref="D49:E49"/>
    <mergeCell ref="F49:G49"/>
    <mergeCell ref="I49:R49"/>
    <mergeCell ref="T49:X50"/>
    <mergeCell ref="D50:S50"/>
  </mergeCells>
  <conditionalFormatting sqref="I8">
    <cfRule type="expression" priority="126" dxfId="39" stopIfTrue="1">
      <formula>既存物件の状況報告書!#REF!="■"</formula>
    </cfRule>
  </conditionalFormatting>
  <conditionalFormatting sqref="I11">
    <cfRule type="expression" priority="89" dxfId="41" stopIfTrue="1">
      <formula>$J$10="■"</formula>
    </cfRule>
  </conditionalFormatting>
  <conditionalFormatting sqref="C22:Y22 C23:C25 Y23:Y25">
    <cfRule type="expression" priority="33" dxfId="42" stopIfTrue="1">
      <formula>$J$10="■"</formula>
    </cfRule>
  </conditionalFormatting>
  <conditionalFormatting sqref="D24:X25">
    <cfRule type="expression" priority="26" dxfId="43" stopIfTrue="1">
      <formula>$J$10="■"</formula>
    </cfRule>
  </conditionalFormatting>
  <conditionalFormatting sqref="D23:X23">
    <cfRule type="expression" priority="25" dxfId="36" stopIfTrue="1">
      <formula>$T22="□あり ■なし"</formula>
    </cfRule>
    <cfRule type="expression" priority="27" dxfId="44" stopIfTrue="1">
      <formula>$J$10="■"</formula>
    </cfRule>
  </conditionalFormatting>
  <conditionalFormatting sqref="D24:X24">
    <cfRule type="expression" priority="24" dxfId="45" stopIfTrue="1">
      <formula>$T22="□あり ■なし"</formula>
    </cfRule>
  </conditionalFormatting>
  <conditionalFormatting sqref="D25:X25">
    <cfRule type="expression" priority="23" dxfId="20" stopIfTrue="1">
      <formula>$T22="□あり ■なし"</formula>
    </cfRule>
  </conditionalFormatting>
  <conditionalFormatting sqref="D17:X17">
    <cfRule type="expression" priority="17" dxfId="20" stopIfTrue="1">
      <formula>$T16="□あり ■なし"</formula>
    </cfRule>
  </conditionalFormatting>
  <conditionalFormatting sqref="D18:X18">
    <cfRule type="expression" priority="16" dxfId="46" stopIfTrue="1">
      <formula>$T16="□あり ■なし"</formula>
    </cfRule>
  </conditionalFormatting>
  <conditionalFormatting sqref="D19:X19">
    <cfRule type="expression" priority="15" dxfId="20" stopIfTrue="1">
      <formula>$T16="□あり ■なし"</formula>
    </cfRule>
  </conditionalFormatting>
  <conditionalFormatting sqref="D30:X30">
    <cfRule type="expression" priority="14" dxfId="19" stopIfTrue="1">
      <formula>$T28="□あり ■なし"</formula>
    </cfRule>
  </conditionalFormatting>
  <conditionalFormatting sqref="D31:X31">
    <cfRule type="expression" priority="13" dxfId="46" stopIfTrue="1">
      <formula>$T28="□あり ■なし"</formula>
    </cfRule>
  </conditionalFormatting>
  <conditionalFormatting sqref="D32:X32">
    <cfRule type="expression" priority="12" dxfId="20" stopIfTrue="1">
      <formula>$T28="□あり ■なし"</formula>
    </cfRule>
  </conditionalFormatting>
  <conditionalFormatting sqref="D37:X37">
    <cfRule type="expression" priority="11" dxfId="19" stopIfTrue="1">
      <formula>$T35="□あり ■なし"</formula>
    </cfRule>
  </conditionalFormatting>
  <conditionalFormatting sqref="D38:X38">
    <cfRule type="expression" priority="10" dxfId="46" stopIfTrue="1">
      <formula>$T35="□あり ■なし"</formula>
    </cfRule>
  </conditionalFormatting>
  <conditionalFormatting sqref="D39:X39">
    <cfRule type="expression" priority="9" dxfId="20" stopIfTrue="1">
      <formula>$T35="□あり ■なし"</formula>
    </cfRule>
  </conditionalFormatting>
  <conditionalFormatting sqref="D53:X53">
    <cfRule type="expression" priority="3" dxfId="20" stopIfTrue="1">
      <formula>$T49="□あり ■なし"</formula>
    </cfRule>
  </conditionalFormatting>
  <conditionalFormatting sqref="D44:X44">
    <cfRule type="expression" priority="8" dxfId="19" stopIfTrue="1">
      <formula>$T42="□あり ■なし"</formula>
    </cfRule>
  </conditionalFormatting>
  <conditionalFormatting sqref="D45:X45">
    <cfRule type="expression" priority="7" dxfId="46" stopIfTrue="1">
      <formula>$T42="□あり ■なし"</formula>
    </cfRule>
  </conditionalFormatting>
  <conditionalFormatting sqref="D46:X46">
    <cfRule type="expression" priority="6" dxfId="20" stopIfTrue="1">
      <formula>$T42="□あり ■なし"</formula>
    </cfRule>
  </conditionalFormatting>
  <conditionalFormatting sqref="D51:X51">
    <cfRule type="expression" priority="5" dxfId="19" stopIfTrue="1">
      <formula>$T49="□あり ■なし"</formula>
    </cfRule>
  </conditionalFormatting>
  <conditionalFormatting sqref="D52:X52">
    <cfRule type="expression" priority="4" dxfId="46" stopIfTrue="1">
      <formula>$T49="□あり ■なし"</formula>
    </cfRule>
  </conditionalFormatting>
  <conditionalFormatting sqref="Q9:X9">
    <cfRule type="expression" priority="2" dxfId="47" stopIfTrue="1">
      <formula>$X$9="※法人の場合は、代表者の役職・氏名も記入してください。"</formula>
    </cfRule>
  </conditionalFormatting>
  <conditionalFormatting sqref="Q12:X12">
    <cfRule type="expression" priority="1" dxfId="47" stopIfTrue="1">
      <formula>$X$12="※法人の場合は、代表者の役職・氏名も記入してください。"</formula>
    </cfRule>
  </conditionalFormatting>
  <dataValidations count="3">
    <dataValidation type="list" allowBlank="1" showInputMessage="1" showErrorMessage="1" sqref="J10">
      <formula1>$A$69:$A$70</formula1>
    </dataValidation>
    <dataValidation type="list" allowBlank="1" showInputMessage="1" showErrorMessage="1" sqref="T16:X16 T49 T35 T28 T22:X22 T42">
      <formula1>$A$71:$A$73</formula1>
    </dataValidation>
    <dataValidation type="list" allowBlank="1" showInputMessage="1" showErrorMessage="1" sqref="F28:G28 F35:G35 F42:G42 F49:G49">
      <formula1>"(選択してください),共同建築主,共同賃貸人,"</formula1>
    </dataValidation>
  </dataValidations>
  <printOptions horizontalCentered="1"/>
  <pageMargins left="0.2362204724409449" right="0.2362204724409449" top="0.7086614173228347" bottom="0.2755905511811024" header="0.3937007874015748"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00FF"/>
    <pageSetUpPr fitToPage="1"/>
  </sheetPr>
  <dimension ref="A1:BB325"/>
  <sheetViews>
    <sheetView showGridLines="0" view="pageBreakPreview" zoomScaleSheetLayoutView="100" zoomScalePageLayoutView="0" workbookViewId="0" topLeftCell="A1">
      <selection activeCell="D19" sqref="D19"/>
    </sheetView>
  </sheetViews>
  <sheetFormatPr defaultColWidth="13.7109375" defaultRowHeight="12"/>
  <cols>
    <col min="1" max="1" width="1.7109375" style="2" customWidth="1"/>
    <col min="2" max="2" width="2.28125" style="2" customWidth="1"/>
    <col min="3" max="3" width="3.28125" style="2" customWidth="1"/>
    <col min="4" max="5" width="9.7109375" style="2" customWidth="1"/>
    <col min="6" max="6" width="41.28125" style="2" customWidth="1"/>
    <col min="7" max="7" width="11.28125" style="2" customWidth="1"/>
    <col min="8" max="8" width="9.28125" style="2" customWidth="1"/>
    <col min="9" max="9" width="0.85546875" style="2" customWidth="1"/>
    <col min="10" max="10" width="5.7109375" style="2" customWidth="1"/>
    <col min="11" max="12" width="2.7109375" style="2" customWidth="1"/>
    <col min="13" max="15" width="3.7109375" style="2" customWidth="1"/>
    <col min="16" max="16" width="1.7109375" style="2" customWidth="1"/>
    <col min="17" max="17" width="0.71875" style="2" customWidth="1"/>
    <col min="18" max="21" width="2.7109375" style="2" hidden="1" customWidth="1"/>
    <col min="22" max="31" width="4.7109375" style="2" hidden="1" customWidth="1"/>
    <col min="32" max="42" width="6.7109375" style="2" hidden="1" customWidth="1"/>
    <col min="43" max="54" width="6.7109375" style="2" customWidth="1"/>
    <col min="55" max="76" width="13.7109375" style="2" customWidth="1"/>
    <col min="77" max="16384" width="13.7109375" style="2" customWidth="1"/>
  </cols>
  <sheetData>
    <row r="1" spans="2:43" ht="7.5" customHeight="1">
      <c r="B1" s="3"/>
      <c r="C1" s="4"/>
      <c r="D1" s="4"/>
      <c r="J1" s="19"/>
      <c r="K1" s="19"/>
      <c r="L1" s="19"/>
      <c r="M1" s="19"/>
      <c r="N1" s="19"/>
      <c r="O1" s="19"/>
      <c r="P1" s="19"/>
      <c r="Q1" s="19"/>
      <c r="R1" s="19"/>
      <c r="AG1" s="66"/>
      <c r="AH1" s="66"/>
      <c r="AI1" s="66"/>
      <c r="AJ1" s="66"/>
      <c r="AK1" s="66"/>
      <c r="AL1" s="66"/>
      <c r="AM1" s="63"/>
      <c r="AN1" s="63"/>
      <c r="AO1" s="63"/>
      <c r="AP1" s="63"/>
      <c r="AQ1" s="63"/>
    </row>
    <row r="2" spans="2:54" ht="24" customHeight="1">
      <c r="B2" s="1"/>
      <c r="C2" s="348" t="s">
        <v>71</v>
      </c>
      <c r="D2" s="348"/>
      <c r="E2" s="81"/>
      <c r="F2" s="349" t="s">
        <v>98</v>
      </c>
      <c r="G2" s="349"/>
      <c r="H2" s="349"/>
      <c r="I2" s="349"/>
      <c r="J2" s="349"/>
      <c r="K2" s="112"/>
      <c r="L2" s="350">
        <f>IF(E19="","","記入 "&amp;R16&amp;" 件　未公開 "&amp;S16&amp;" 件")</f>
      </c>
      <c r="M2" s="350"/>
      <c r="N2" s="350"/>
      <c r="O2" s="350"/>
      <c r="P2" s="231"/>
      <c r="Q2" s="1"/>
      <c r="R2" s="1"/>
      <c r="S2" s="1"/>
      <c r="V2" s="49" t="s">
        <v>51</v>
      </c>
      <c r="W2" s="49" t="s">
        <v>52</v>
      </c>
      <c r="X2" s="49" t="s">
        <v>53</v>
      </c>
      <c r="Y2" s="49" t="s">
        <v>54</v>
      </c>
      <c r="Z2" s="49" t="s">
        <v>55</v>
      </c>
      <c r="AA2" s="49" t="s">
        <v>56</v>
      </c>
      <c r="AB2" s="49" t="s">
        <v>57</v>
      </c>
      <c r="AC2" s="49" t="s">
        <v>58</v>
      </c>
      <c r="AD2" s="49" t="s">
        <v>59</v>
      </c>
      <c r="AE2" s="49" t="s">
        <v>60</v>
      </c>
      <c r="AF2" s="49" t="s">
        <v>61</v>
      </c>
      <c r="AG2" s="49" t="s">
        <v>62</v>
      </c>
      <c r="AH2" s="49" t="s">
        <v>63</v>
      </c>
      <c r="AI2" s="49" t="s">
        <v>64</v>
      </c>
      <c r="AJ2" s="49" t="s">
        <v>65</v>
      </c>
      <c r="AK2" s="49" t="s">
        <v>66</v>
      </c>
      <c r="AL2" s="49" t="s">
        <v>67</v>
      </c>
      <c r="AM2" s="49" t="s">
        <v>68</v>
      </c>
      <c r="AN2" s="49" t="s">
        <v>69</v>
      </c>
      <c r="AO2" s="49" t="s">
        <v>23</v>
      </c>
      <c r="AP2" s="49"/>
      <c r="AQ2" s="33"/>
      <c r="AR2" s="85"/>
      <c r="AS2" s="85"/>
      <c r="AT2" s="64"/>
      <c r="AU2" s="65"/>
      <c r="AV2" s="65"/>
      <c r="AW2" s="65"/>
      <c r="AX2" s="64"/>
      <c r="AY2" s="64"/>
      <c r="AZ2" s="64"/>
      <c r="BA2" s="231"/>
      <c r="BB2" s="66"/>
    </row>
    <row r="3" spans="2:43" ht="3.75" customHeight="1">
      <c r="B3" s="7"/>
      <c r="C3" s="7"/>
      <c r="D3" s="7"/>
      <c r="E3" s="6"/>
      <c r="F3" s="1"/>
      <c r="G3" s="1"/>
      <c r="H3" s="1"/>
      <c r="I3" s="1"/>
      <c r="J3" s="1"/>
      <c r="K3" s="1"/>
      <c r="L3" s="1"/>
      <c r="M3" s="1"/>
      <c r="N3" s="1"/>
      <c r="O3" s="1"/>
      <c r="P3" s="1"/>
      <c r="Q3" s="1"/>
      <c r="R3" s="1"/>
      <c r="V3" s="50"/>
      <c r="W3" s="50"/>
      <c r="X3" s="50"/>
      <c r="Y3" s="50"/>
      <c r="Z3" s="50"/>
      <c r="AA3" s="50"/>
      <c r="AB3" s="50"/>
      <c r="AC3" s="50"/>
      <c r="AD3" s="50"/>
      <c r="AE3" s="50"/>
      <c r="AG3" s="66"/>
      <c r="AH3" s="66"/>
      <c r="AI3" s="66"/>
      <c r="AJ3" s="66"/>
      <c r="AK3" s="66"/>
      <c r="AL3" s="66"/>
      <c r="AM3" s="66"/>
      <c r="AN3" s="66"/>
      <c r="AO3" s="66"/>
      <c r="AP3" s="66"/>
      <c r="AQ3" s="66"/>
    </row>
    <row r="4" spans="2:43" ht="25.5" customHeight="1">
      <c r="B4" s="7"/>
      <c r="C4" s="351" t="s">
        <v>1</v>
      </c>
      <c r="D4" s="352"/>
      <c r="E4" s="353"/>
      <c r="F4" s="354">
        <f>IF('既存物件の状況報告書'!I6="","",'既存物件の状況報告書'!I6)</f>
      </c>
      <c r="G4" s="355"/>
      <c r="H4" s="355"/>
      <c r="I4" s="355"/>
      <c r="J4" s="355"/>
      <c r="K4" s="355"/>
      <c r="L4" s="355"/>
      <c r="M4" s="355"/>
      <c r="N4" s="355"/>
      <c r="O4" s="356"/>
      <c r="P4" s="22"/>
      <c r="Q4" s="22"/>
      <c r="R4" s="22"/>
      <c r="V4" s="50"/>
      <c r="W4" s="50"/>
      <c r="X4" s="50"/>
      <c r="Y4" s="50"/>
      <c r="Z4" s="50"/>
      <c r="AA4" s="50"/>
      <c r="AB4" s="50"/>
      <c r="AC4" s="50"/>
      <c r="AD4" s="50"/>
      <c r="AE4" s="50"/>
      <c r="AG4" s="75"/>
      <c r="AH4" s="75"/>
      <c r="AI4" s="76"/>
      <c r="AJ4" s="67"/>
      <c r="AK4" s="67"/>
      <c r="AL4" s="67"/>
      <c r="AM4" s="67"/>
      <c r="AN4" s="67"/>
      <c r="AO4" s="67"/>
      <c r="AP4" s="67"/>
      <c r="AQ4" s="68"/>
    </row>
    <row r="5" spans="2:43" ht="6" customHeight="1">
      <c r="B5" s="7"/>
      <c r="C5" s="31"/>
      <c r="D5" s="31"/>
      <c r="E5" s="31"/>
      <c r="F5" s="29"/>
      <c r="G5" s="29"/>
      <c r="H5" s="29"/>
      <c r="I5" s="29"/>
      <c r="J5" s="29"/>
      <c r="K5" s="29"/>
      <c r="L5" s="29"/>
      <c r="M5" s="29"/>
      <c r="N5" s="29"/>
      <c r="O5" s="29"/>
      <c r="P5" s="30"/>
      <c r="Q5" s="30"/>
      <c r="R5" s="30"/>
      <c r="V5" s="334"/>
      <c r="W5" s="334"/>
      <c r="X5" s="334"/>
      <c r="Y5" s="334"/>
      <c r="Z5" s="334"/>
      <c r="AA5" s="50"/>
      <c r="AB5" s="50"/>
      <c r="AC5" s="50"/>
      <c r="AD5" s="50"/>
      <c r="AE5" s="50"/>
      <c r="AG5" s="76"/>
      <c r="AH5" s="76"/>
      <c r="AI5" s="76"/>
      <c r="AJ5" s="67"/>
      <c r="AK5" s="67"/>
      <c r="AL5" s="67"/>
      <c r="AM5" s="67"/>
      <c r="AN5" s="67"/>
      <c r="AO5" s="67"/>
      <c r="AP5" s="67"/>
      <c r="AQ5" s="68"/>
    </row>
    <row r="6" spans="2:44" ht="15" customHeight="1">
      <c r="B6" s="7"/>
      <c r="C6" s="337" t="s">
        <v>21</v>
      </c>
      <c r="D6" s="337"/>
      <c r="E6" s="337"/>
      <c r="F6" s="339">
        <f>IF('既存物件の状況報告書'!J10="■","建築主自身が住宅の運営人を兼ねる場合は本書式は提出しません。【賃貸人】書式(別紙-賃1)にて提出してください。",'既存物件の状況報告書'!I8)</f>
        <v>0</v>
      </c>
      <c r="G6" s="340"/>
      <c r="H6" s="340"/>
      <c r="I6" s="341"/>
      <c r="J6" s="345" t="s">
        <v>70</v>
      </c>
      <c r="K6" s="345"/>
      <c r="L6" s="345"/>
      <c r="M6" s="345"/>
      <c r="N6" s="345"/>
      <c r="O6" s="345"/>
      <c r="P6" s="30"/>
      <c r="Q6" s="30"/>
      <c r="R6" s="30"/>
      <c r="V6" s="51" t="s">
        <v>16</v>
      </c>
      <c r="W6" s="51" t="s">
        <v>17</v>
      </c>
      <c r="X6" s="51" t="s">
        <v>18</v>
      </c>
      <c r="Y6" s="51" t="s">
        <v>22</v>
      </c>
      <c r="Z6" s="50"/>
      <c r="AA6" s="50"/>
      <c r="AB6" s="50"/>
      <c r="AC6" s="50"/>
      <c r="AD6" s="50"/>
      <c r="AE6" s="50"/>
      <c r="AF6" s="50"/>
      <c r="AH6" s="77"/>
      <c r="AI6" s="77"/>
      <c r="AJ6" s="77"/>
      <c r="AK6" s="84"/>
      <c r="AL6" s="78"/>
      <c r="AM6" s="78"/>
      <c r="AN6" s="79"/>
      <c r="AO6" s="79"/>
      <c r="AP6" s="79"/>
      <c r="AQ6" s="79"/>
      <c r="AR6" s="68"/>
    </row>
    <row r="7" spans="2:43" ht="27.75" customHeight="1">
      <c r="B7" s="7"/>
      <c r="C7" s="338"/>
      <c r="D7" s="338"/>
      <c r="E7" s="338"/>
      <c r="F7" s="342"/>
      <c r="G7" s="343"/>
      <c r="H7" s="343"/>
      <c r="I7" s="344"/>
      <c r="J7" s="345" t="s">
        <v>106</v>
      </c>
      <c r="K7" s="345"/>
      <c r="L7" s="345"/>
      <c r="M7" s="345"/>
      <c r="N7" s="345"/>
      <c r="O7" s="345"/>
      <c r="P7" s="30"/>
      <c r="Q7" s="30"/>
      <c r="R7" s="30"/>
      <c r="V7" s="50"/>
      <c r="W7" s="50"/>
      <c r="X7" s="50"/>
      <c r="Y7" s="50"/>
      <c r="Z7" s="50"/>
      <c r="AA7" s="50"/>
      <c r="AB7" s="50"/>
      <c r="AC7" s="50"/>
      <c r="AD7" s="50"/>
      <c r="AE7" s="50"/>
      <c r="AG7" s="77"/>
      <c r="AH7" s="77"/>
      <c r="AI7" s="77"/>
      <c r="AJ7" s="84"/>
      <c r="AK7" s="78"/>
      <c r="AL7" s="78"/>
      <c r="AM7" s="79"/>
      <c r="AN7" s="79"/>
      <c r="AO7" s="79"/>
      <c r="AP7" s="79"/>
      <c r="AQ7" s="68"/>
    </row>
    <row r="8" spans="2:43" ht="15" customHeight="1">
      <c r="B8" s="7"/>
      <c r="C8" s="42"/>
      <c r="D8" s="325">
        <f>IF('既存物件の状況報告書'!J10="■","建築主自身が住宅の運営人も兼ねる場合はこの書式ではなく、【賃貸人】書式(別紙-賃1)に記入してください。","")</f>
      </c>
      <c r="E8" s="325"/>
      <c r="F8" s="325"/>
      <c r="G8" s="325"/>
      <c r="H8" s="325"/>
      <c r="I8" s="325"/>
      <c r="J8" s="325"/>
      <c r="K8" s="325"/>
      <c r="L8" s="325"/>
      <c r="M8" s="325"/>
      <c r="N8" s="325"/>
      <c r="O8" s="325"/>
      <c r="P8" s="30"/>
      <c r="Q8" s="30"/>
      <c r="R8" s="30"/>
      <c r="V8" s="50"/>
      <c r="W8" s="50"/>
      <c r="X8" s="50"/>
      <c r="Y8" s="50"/>
      <c r="Z8" s="50"/>
      <c r="AA8" s="50"/>
      <c r="AB8" s="50"/>
      <c r="AC8" s="50"/>
      <c r="AD8" s="50"/>
      <c r="AE8" s="50"/>
      <c r="AG8" s="77"/>
      <c r="AH8" s="77"/>
      <c r="AI8" s="77"/>
      <c r="AJ8" s="80"/>
      <c r="AK8" s="69"/>
      <c r="AL8" s="69"/>
      <c r="AM8" s="69"/>
      <c r="AN8" s="69"/>
      <c r="AO8" s="69"/>
      <c r="AP8" s="69"/>
      <c r="AQ8" s="68"/>
    </row>
    <row r="9" spans="2:43" ht="15" customHeight="1">
      <c r="B9" s="7"/>
      <c r="D9" s="329" t="s">
        <v>104</v>
      </c>
      <c r="E9" s="329"/>
      <c r="F9" s="329"/>
      <c r="G9" s="329"/>
      <c r="H9" s="329"/>
      <c r="I9" s="130"/>
      <c r="J9" s="130"/>
      <c r="K9" s="346"/>
      <c r="L9" s="346"/>
      <c r="M9" s="130"/>
      <c r="N9" s="130"/>
      <c r="O9" s="130"/>
      <c r="P9" s="30"/>
      <c r="Q9" s="30"/>
      <c r="R9" s="30"/>
      <c r="S9" s="60"/>
      <c r="T9" s="60"/>
      <c r="V9" s="50"/>
      <c r="W9" s="50"/>
      <c r="X9" s="50"/>
      <c r="Y9" s="50"/>
      <c r="Z9" s="50"/>
      <c r="AA9" s="50"/>
      <c r="AB9" s="50"/>
      <c r="AC9" s="50"/>
      <c r="AD9" s="50"/>
      <c r="AE9" s="50"/>
      <c r="AG9" s="70"/>
      <c r="AH9" s="70"/>
      <c r="AI9" s="70"/>
      <c r="AJ9" s="70"/>
      <c r="AK9" s="62"/>
      <c r="AL9" s="62"/>
      <c r="AM9" s="62"/>
      <c r="AN9" s="62"/>
      <c r="AO9" s="62"/>
      <c r="AP9" s="62"/>
      <c r="AQ9" s="68"/>
    </row>
    <row r="10" spans="2:51" ht="15" customHeight="1">
      <c r="B10" s="7"/>
      <c r="C10" s="125"/>
      <c r="D10" s="329"/>
      <c r="E10" s="329"/>
      <c r="F10" s="329"/>
      <c r="G10" s="329"/>
      <c r="H10" s="329"/>
      <c r="I10" s="134"/>
      <c r="J10" s="134"/>
      <c r="K10" s="335"/>
      <c r="L10" s="335"/>
      <c r="M10" s="104"/>
      <c r="N10" s="104"/>
      <c r="O10" s="131"/>
      <c r="P10" s="30"/>
      <c r="Q10" s="30"/>
      <c r="R10" s="30"/>
      <c r="S10" s="60"/>
      <c r="T10" s="60"/>
      <c r="U10" s="120">
        <f>SUM(M19:M309)</f>
        <v>0</v>
      </c>
      <c r="V10" s="50"/>
      <c r="W10" s="121">
        <f>SUM(M19:M309)</f>
        <v>0</v>
      </c>
      <c r="X10" s="50">
        <f>SUM(N19:N309)</f>
        <v>0</v>
      </c>
      <c r="Y10" s="50"/>
      <c r="Z10" s="50"/>
      <c r="AA10" s="50"/>
      <c r="AB10" s="50"/>
      <c r="AC10" s="50"/>
      <c r="AD10" s="50"/>
      <c r="AE10" s="50"/>
      <c r="AG10" s="70"/>
      <c r="AH10" s="70"/>
      <c r="AI10" s="70"/>
      <c r="AJ10" s="70"/>
      <c r="AK10" s="62"/>
      <c r="AL10" s="62"/>
      <c r="AM10" s="62"/>
      <c r="AN10" s="62"/>
      <c r="AO10" s="62"/>
      <c r="AP10" s="62"/>
      <c r="AQ10" s="68"/>
      <c r="AS10" s="244"/>
      <c r="AT10" s="245"/>
      <c r="AU10" s="244"/>
      <c r="AV10" s="246"/>
      <c r="AW10" s="244"/>
      <c r="AX10" s="246"/>
      <c r="AY10" s="93"/>
    </row>
    <row r="11" spans="2:43" ht="1.5" customHeight="1">
      <c r="B11" s="7"/>
      <c r="C11" s="125"/>
      <c r="D11" s="329"/>
      <c r="E11" s="329"/>
      <c r="F11" s="329"/>
      <c r="G11" s="329"/>
      <c r="H11" s="329"/>
      <c r="I11" s="134"/>
      <c r="J11" s="134"/>
      <c r="K11" s="335"/>
      <c r="L11" s="335"/>
      <c r="M11" s="104"/>
      <c r="N11" s="104"/>
      <c r="O11" s="131"/>
      <c r="P11" s="100"/>
      <c r="Q11" s="30"/>
      <c r="R11" s="30"/>
      <c r="S11" s="132"/>
      <c r="T11" s="60"/>
      <c r="V11" s="50"/>
      <c r="W11" s="50"/>
      <c r="X11" s="50"/>
      <c r="Y11" s="50"/>
      <c r="Z11" s="50"/>
      <c r="AA11" s="50"/>
      <c r="AB11" s="50"/>
      <c r="AC11" s="50"/>
      <c r="AD11" s="50"/>
      <c r="AE11" s="50"/>
      <c r="AG11" s="70"/>
      <c r="AH11" s="70"/>
      <c r="AI11" s="70"/>
      <c r="AJ11" s="70"/>
      <c r="AK11" s="62"/>
      <c r="AL11" s="62"/>
      <c r="AM11" s="62"/>
      <c r="AN11" s="62"/>
      <c r="AO11" s="62"/>
      <c r="AP11" s="62"/>
      <c r="AQ11" s="68"/>
    </row>
    <row r="12" spans="2:43" ht="1.5" customHeight="1">
      <c r="B12" s="7"/>
      <c r="C12" s="125"/>
      <c r="D12" s="125"/>
      <c r="E12" s="125"/>
      <c r="F12" s="125"/>
      <c r="G12" s="125"/>
      <c r="H12" s="125"/>
      <c r="I12" s="134"/>
      <c r="J12" s="134"/>
      <c r="K12" s="104"/>
      <c r="L12" s="104"/>
      <c r="M12" s="104"/>
      <c r="N12" s="104"/>
      <c r="O12" s="131"/>
      <c r="P12" s="100"/>
      <c r="Q12" s="30"/>
      <c r="R12" s="30"/>
      <c r="S12" s="132"/>
      <c r="T12" s="60"/>
      <c r="V12" s="50"/>
      <c r="W12" s="50"/>
      <c r="X12" s="50"/>
      <c r="Y12" s="50"/>
      <c r="Z12" s="50"/>
      <c r="AA12" s="50"/>
      <c r="AB12" s="50"/>
      <c r="AC12" s="50"/>
      <c r="AD12" s="50"/>
      <c r="AE12" s="50"/>
      <c r="AG12" s="70"/>
      <c r="AH12" s="70"/>
      <c r="AI12" s="70"/>
      <c r="AJ12" s="70"/>
      <c r="AK12" s="62"/>
      <c r="AL12" s="62"/>
      <c r="AM12" s="62"/>
      <c r="AN12" s="62"/>
      <c r="AO12" s="62"/>
      <c r="AP12" s="62"/>
      <c r="AQ12" s="68"/>
    </row>
    <row r="13" spans="2:43" ht="1.5" customHeight="1">
      <c r="B13" s="7"/>
      <c r="C13" s="125"/>
      <c r="D13" s="125"/>
      <c r="E13" s="125"/>
      <c r="F13" s="125"/>
      <c r="G13" s="125"/>
      <c r="H13" s="125"/>
      <c r="I13" s="134"/>
      <c r="J13" s="134"/>
      <c r="K13" s="104"/>
      <c r="L13" s="104"/>
      <c r="M13" s="104"/>
      <c r="N13" s="104"/>
      <c r="O13" s="131"/>
      <c r="P13" s="100"/>
      <c r="Q13" s="30"/>
      <c r="R13" s="30"/>
      <c r="S13" s="132"/>
      <c r="T13" s="60"/>
      <c r="V13" s="50"/>
      <c r="W13" s="50"/>
      <c r="X13" s="50"/>
      <c r="Y13" s="50"/>
      <c r="Z13" s="50"/>
      <c r="AA13" s="50"/>
      <c r="AB13" s="50"/>
      <c r="AC13" s="50"/>
      <c r="AD13" s="50"/>
      <c r="AE13" s="50"/>
      <c r="AG13" s="70"/>
      <c r="AH13" s="70"/>
      <c r="AI13" s="70"/>
      <c r="AJ13" s="70"/>
      <c r="AK13" s="62"/>
      <c r="AL13" s="62"/>
      <c r="AM13" s="62"/>
      <c r="AN13" s="62"/>
      <c r="AO13" s="62"/>
      <c r="AP13" s="62"/>
      <c r="AQ13" s="68"/>
    </row>
    <row r="14" spans="2:43" ht="1.5" customHeight="1">
      <c r="B14" s="7"/>
      <c r="C14" s="125"/>
      <c r="D14" s="125"/>
      <c r="E14" s="125"/>
      <c r="F14" s="125"/>
      <c r="G14" s="125"/>
      <c r="H14" s="125"/>
      <c r="I14" s="134"/>
      <c r="J14" s="134"/>
      <c r="K14" s="104"/>
      <c r="L14" s="104"/>
      <c r="M14" s="104"/>
      <c r="N14" s="104"/>
      <c r="O14" s="131"/>
      <c r="P14" s="100"/>
      <c r="Q14" s="30"/>
      <c r="R14" s="30"/>
      <c r="S14" s="132"/>
      <c r="T14" s="60"/>
      <c r="V14" s="50"/>
      <c r="W14" s="50"/>
      <c r="X14" s="50"/>
      <c r="Y14" s="50"/>
      <c r="Z14" s="50"/>
      <c r="AA14" s="50"/>
      <c r="AB14" s="50"/>
      <c r="AC14" s="50"/>
      <c r="AD14" s="50"/>
      <c r="AE14" s="50"/>
      <c r="AG14" s="70"/>
      <c r="AH14" s="70"/>
      <c r="AI14" s="70"/>
      <c r="AJ14" s="70"/>
      <c r="AK14" s="62"/>
      <c r="AL14" s="62"/>
      <c r="AM14" s="62"/>
      <c r="AN14" s="62"/>
      <c r="AO14" s="62"/>
      <c r="AP14" s="62"/>
      <c r="AQ14" s="68"/>
    </row>
    <row r="15" spans="2:43" ht="1.5" customHeight="1">
      <c r="B15" s="7"/>
      <c r="C15" s="125"/>
      <c r="D15" s="125"/>
      <c r="E15" s="125"/>
      <c r="F15" s="125"/>
      <c r="G15" s="125"/>
      <c r="H15" s="125"/>
      <c r="I15" s="134"/>
      <c r="J15" s="134"/>
      <c r="K15" s="104"/>
      <c r="L15" s="104"/>
      <c r="M15" s="104"/>
      <c r="N15" s="104"/>
      <c r="O15" s="131"/>
      <c r="P15" s="100"/>
      <c r="Q15" s="30"/>
      <c r="R15" s="30"/>
      <c r="S15" s="132"/>
      <c r="T15" s="60"/>
      <c r="V15" s="50"/>
      <c r="W15" s="50"/>
      <c r="X15" s="50"/>
      <c r="Y15" s="50"/>
      <c r="Z15" s="50"/>
      <c r="AA15" s="50"/>
      <c r="AB15" s="50"/>
      <c r="AC15" s="50"/>
      <c r="AD15" s="50"/>
      <c r="AE15" s="50"/>
      <c r="AG15" s="70"/>
      <c r="AH15" s="70"/>
      <c r="AI15" s="70"/>
      <c r="AJ15" s="70"/>
      <c r="AK15" s="62"/>
      <c r="AL15" s="62"/>
      <c r="AM15" s="62"/>
      <c r="AN15" s="62"/>
      <c r="AO15" s="62"/>
      <c r="AP15" s="62"/>
      <c r="AQ15" s="68"/>
    </row>
    <row r="16" spans="2:43" ht="15.75" customHeight="1">
      <c r="B16" s="7"/>
      <c r="C16" s="347" t="s">
        <v>105</v>
      </c>
      <c r="D16" s="347"/>
      <c r="E16" s="113"/>
      <c r="F16" s="114"/>
      <c r="G16" s="336">
        <f>IF(S16=0,"","【注意】運営情報の公開依頼未了住宅があります。")</f>
      </c>
      <c r="H16" s="336"/>
      <c r="I16" s="336"/>
      <c r="J16" s="336"/>
      <c r="K16" s="336"/>
      <c r="L16" s="336"/>
      <c r="M16" s="336"/>
      <c r="N16" s="336"/>
      <c r="O16" s="336"/>
      <c r="P16" s="30"/>
      <c r="Q16" s="30"/>
      <c r="R16" s="53">
        <f>SUM(R19:R309)</f>
        <v>0</v>
      </c>
      <c r="S16" s="53">
        <f>SUM(S19:S309)</f>
        <v>0</v>
      </c>
      <c r="V16" s="50"/>
      <c r="W16" s="50"/>
      <c r="X16" s="50"/>
      <c r="Y16" s="50"/>
      <c r="Z16" s="50"/>
      <c r="AA16" s="50"/>
      <c r="AB16" s="50"/>
      <c r="AC16" s="50"/>
      <c r="AD16" s="50"/>
      <c r="AE16" s="50"/>
      <c r="AG16" s="72"/>
      <c r="AH16" s="72"/>
      <c r="AI16" s="111"/>
      <c r="AJ16" s="111"/>
      <c r="AK16" s="73"/>
      <c r="AL16" s="71"/>
      <c r="AM16" s="71"/>
      <c r="AN16" s="71"/>
      <c r="AO16" s="71"/>
      <c r="AP16" s="71"/>
      <c r="AQ16" s="68"/>
    </row>
    <row r="17" spans="2:50" s="10" customFormat="1" ht="3.75" customHeight="1">
      <c r="B17" s="23"/>
      <c r="C17" s="357"/>
      <c r="D17" s="357"/>
      <c r="E17" s="357"/>
      <c r="F17" s="357"/>
      <c r="G17" s="358"/>
      <c r="H17" s="358"/>
      <c r="I17" s="358"/>
      <c r="J17" s="358"/>
      <c r="K17" s="358"/>
      <c r="L17" s="358"/>
      <c r="M17" s="358"/>
      <c r="N17" s="358"/>
      <c r="O17" s="358"/>
      <c r="P17" s="358"/>
      <c r="Q17" s="233"/>
      <c r="R17" s="54"/>
      <c r="S17" s="55"/>
      <c r="V17" s="52"/>
      <c r="W17" s="52"/>
      <c r="X17" s="13"/>
      <c r="Y17" s="13"/>
      <c r="Z17" s="13"/>
      <c r="AA17" s="13"/>
      <c r="AB17" s="13"/>
      <c r="AC17" s="13"/>
      <c r="AD17" s="13"/>
      <c r="AE17" s="50"/>
      <c r="AF17" s="2"/>
      <c r="AG17" s="83"/>
      <c r="AH17" s="83"/>
      <c r="AI17" s="83"/>
      <c r="AJ17" s="83"/>
      <c r="AK17" s="74"/>
      <c r="AL17" s="74"/>
      <c r="AM17" s="74"/>
      <c r="AN17" s="74"/>
      <c r="AO17" s="74"/>
      <c r="AP17" s="74"/>
      <c r="AQ17" s="74"/>
      <c r="AR17" s="2"/>
      <c r="AS17" s="2"/>
      <c r="AT17" s="2"/>
      <c r="AU17" s="2"/>
      <c r="AV17" s="2"/>
      <c r="AW17" s="2"/>
      <c r="AX17" s="2"/>
    </row>
    <row r="18" spans="1:43" ht="27.75" customHeight="1">
      <c r="A18" s="16"/>
      <c r="B18" s="7"/>
      <c r="C18" s="234"/>
      <c r="D18" s="234" t="s">
        <v>2</v>
      </c>
      <c r="E18" s="332" t="s">
        <v>24</v>
      </c>
      <c r="F18" s="332"/>
      <c r="G18" s="138" t="s">
        <v>130</v>
      </c>
      <c r="H18" s="201" t="s">
        <v>129</v>
      </c>
      <c r="I18" s="105"/>
      <c r="J18" s="333"/>
      <c r="K18" s="333"/>
      <c r="L18" s="235"/>
      <c r="M18" s="235"/>
      <c r="N18" s="235"/>
      <c r="O18" s="235"/>
      <c r="P18" s="46"/>
      <c r="Q18" s="46"/>
      <c r="R18" s="56"/>
      <c r="S18" s="56"/>
      <c r="T18" s="46"/>
      <c r="U18" s="46"/>
      <c r="V18" s="50"/>
      <c r="W18" s="50" t="s">
        <v>36</v>
      </c>
      <c r="X18" s="50"/>
      <c r="Y18" s="50"/>
      <c r="Z18" s="50"/>
      <c r="AA18" s="50"/>
      <c r="AB18" s="50"/>
      <c r="AC18" s="50"/>
      <c r="AD18" s="50"/>
      <c r="AE18" s="50"/>
      <c r="AG18" s="1"/>
      <c r="AH18" s="1"/>
      <c r="AI18" s="1"/>
      <c r="AJ18" s="1"/>
      <c r="AK18" s="1"/>
      <c r="AL18" s="1"/>
      <c r="AM18" s="1"/>
      <c r="AN18" s="1"/>
      <c r="AO18" s="1"/>
      <c r="AP18" s="1"/>
      <c r="AQ18" s="1"/>
    </row>
    <row r="19" spans="2:43" s="10" customFormat="1" ht="30" customHeight="1">
      <c r="B19" s="23"/>
      <c r="C19" s="118">
        <v>1</v>
      </c>
      <c r="D19" s="216"/>
      <c r="E19" s="326"/>
      <c r="F19" s="327"/>
      <c r="G19" s="97"/>
      <c r="H19" s="110"/>
      <c r="I19" s="247"/>
      <c r="J19" s="328"/>
      <c r="K19" s="328"/>
      <c r="L19" s="248"/>
      <c r="M19" s="249"/>
      <c r="N19" s="249"/>
      <c r="O19" s="250"/>
      <c r="P19" s="133">
        <f>IF(O19="","",IF(OR(O19&gt;100,O19&lt;0),"★",""))</f>
      </c>
      <c r="Q19" s="41"/>
      <c r="R19" s="57">
        <f aca="true" t="shared" si="0" ref="R19:R82">IF(E19="",0,1)</f>
        <v>0</v>
      </c>
      <c r="S19" s="57">
        <f aca="true" t="shared" si="1" ref="S19:S82">IF(E19="",0,IF(LEFT(H19,1)="■",0,1))</f>
        <v>0</v>
      </c>
      <c r="T19" s="41"/>
      <c r="U19" s="46"/>
      <c r="V19" s="251" t="s">
        <v>34</v>
      </c>
      <c r="W19" s="251" t="s">
        <v>35</v>
      </c>
      <c r="X19" s="251" t="s">
        <v>38</v>
      </c>
      <c r="Y19" s="252"/>
      <c r="Z19" s="91"/>
      <c r="AA19" s="253" t="s">
        <v>31</v>
      </c>
      <c r="AB19" s="253" t="s">
        <v>33</v>
      </c>
      <c r="AC19" s="253" t="s">
        <v>32</v>
      </c>
      <c r="AD19" s="252"/>
      <c r="AE19" s="50"/>
      <c r="AF19" s="2"/>
      <c r="AG19" s="2"/>
      <c r="AH19" s="2"/>
      <c r="AI19" s="2"/>
      <c r="AJ19" s="2"/>
      <c r="AK19" s="2"/>
      <c r="AL19" s="2"/>
      <c r="AM19" s="2"/>
      <c r="AN19" s="2"/>
      <c r="AO19" s="2"/>
      <c r="AP19" s="2"/>
      <c r="AQ19" s="2"/>
    </row>
    <row r="20" spans="1:39" ht="30" customHeight="1">
      <c r="A20" s="18"/>
      <c r="B20" s="7"/>
      <c r="C20" s="232">
        <v>2</v>
      </c>
      <c r="D20" s="216"/>
      <c r="E20" s="326"/>
      <c r="F20" s="327"/>
      <c r="G20" s="94"/>
      <c r="H20" s="110"/>
      <c r="I20" s="247"/>
      <c r="J20" s="328"/>
      <c r="K20" s="328"/>
      <c r="L20" s="248"/>
      <c r="M20" s="249"/>
      <c r="N20" s="249"/>
      <c r="O20" s="250"/>
      <c r="P20" s="133">
        <f aca="true" t="shared" si="2" ref="P20:P83">IF(O20="","",IF(OR(O20&gt;100,O20&lt;0),"★",""))</f>
      </c>
      <c r="Q20" s="41"/>
      <c r="R20" s="57">
        <f t="shared" si="0"/>
        <v>0</v>
      </c>
      <c r="S20" s="57">
        <f t="shared" si="1"/>
        <v>0</v>
      </c>
      <c r="T20" s="41"/>
      <c r="U20" s="41"/>
      <c r="V20" s="254"/>
      <c r="W20" s="86"/>
      <c r="X20" s="86"/>
      <c r="Y20" s="87"/>
      <c r="Z20" s="87"/>
      <c r="AA20" s="88"/>
      <c r="AB20" s="13"/>
      <c r="AC20" s="13"/>
      <c r="AD20" s="13"/>
      <c r="AE20" s="13"/>
      <c r="AF20" s="331"/>
      <c r="AG20" s="331"/>
      <c r="AH20" s="331"/>
      <c r="AI20" s="331"/>
      <c r="AJ20" s="331"/>
      <c r="AK20" s="331"/>
      <c r="AL20" s="331"/>
      <c r="AM20" s="1"/>
    </row>
    <row r="21" spans="1:39" ht="30" customHeight="1">
      <c r="A21" s="16"/>
      <c r="B21" s="7"/>
      <c r="C21" s="118">
        <v>3</v>
      </c>
      <c r="D21" s="216"/>
      <c r="E21" s="326"/>
      <c r="F21" s="327"/>
      <c r="G21" s="94"/>
      <c r="H21" s="110"/>
      <c r="I21" s="247"/>
      <c r="J21" s="328"/>
      <c r="K21" s="328"/>
      <c r="L21" s="248"/>
      <c r="M21" s="249"/>
      <c r="N21" s="249"/>
      <c r="O21" s="250"/>
      <c r="P21" s="133">
        <f t="shared" si="2"/>
      </c>
      <c r="Q21" s="41"/>
      <c r="R21" s="57">
        <f t="shared" si="0"/>
        <v>0</v>
      </c>
      <c r="S21" s="57">
        <f t="shared" si="1"/>
        <v>0</v>
      </c>
      <c r="T21" s="41"/>
      <c r="U21" s="41"/>
      <c r="V21" s="255"/>
      <c r="W21" s="89"/>
      <c r="X21" s="90"/>
      <c r="Y21" s="89"/>
      <c r="Z21" s="89"/>
      <c r="AA21" s="14"/>
      <c r="AB21" s="14"/>
      <c r="AC21" s="14"/>
      <c r="AD21" s="14"/>
      <c r="AE21" s="14"/>
      <c r="AF21" s="13"/>
      <c r="AG21" s="13"/>
      <c r="AH21" s="13"/>
      <c r="AI21" s="13"/>
      <c r="AJ21" s="13"/>
      <c r="AK21" s="13"/>
      <c r="AL21" s="13"/>
      <c r="AM21" s="1"/>
    </row>
    <row r="22" spans="1:39" ht="30" customHeight="1">
      <c r="A22" s="16"/>
      <c r="B22" s="1"/>
      <c r="C22" s="232">
        <v>4</v>
      </c>
      <c r="D22" s="216"/>
      <c r="E22" s="326"/>
      <c r="F22" s="327"/>
      <c r="G22" s="94"/>
      <c r="H22" s="110"/>
      <c r="I22" s="247"/>
      <c r="J22" s="328"/>
      <c r="K22" s="328"/>
      <c r="L22" s="248"/>
      <c r="M22" s="249"/>
      <c r="N22" s="249"/>
      <c r="O22" s="250"/>
      <c r="P22" s="133">
        <f t="shared" si="2"/>
      </c>
      <c r="Q22" s="41"/>
      <c r="R22" s="57">
        <f t="shared" si="0"/>
        <v>0</v>
      </c>
      <c r="S22" s="57">
        <f t="shared" si="1"/>
        <v>0</v>
      </c>
      <c r="T22" s="41"/>
      <c r="U22" s="41"/>
      <c r="V22" s="255"/>
      <c r="W22" s="89"/>
      <c r="X22" s="90"/>
      <c r="Y22" s="89"/>
      <c r="Z22" s="89"/>
      <c r="AA22" s="14"/>
      <c r="AB22" s="14"/>
      <c r="AC22" s="14"/>
      <c r="AD22" s="14"/>
      <c r="AE22" s="14"/>
      <c r="AF22" s="13"/>
      <c r="AG22" s="13"/>
      <c r="AH22" s="13"/>
      <c r="AI22" s="13"/>
      <c r="AJ22" s="13"/>
      <c r="AK22" s="13"/>
      <c r="AL22" s="13"/>
      <c r="AM22" s="1"/>
    </row>
    <row r="23" spans="1:39" ht="30" customHeight="1">
      <c r="A23" s="16"/>
      <c r="B23" s="1"/>
      <c r="C23" s="118">
        <v>5</v>
      </c>
      <c r="D23" s="216"/>
      <c r="E23" s="326"/>
      <c r="F23" s="327"/>
      <c r="G23" s="94"/>
      <c r="H23" s="110"/>
      <c r="I23" s="247"/>
      <c r="J23" s="328"/>
      <c r="K23" s="328"/>
      <c r="L23" s="248"/>
      <c r="M23" s="249"/>
      <c r="N23" s="249"/>
      <c r="O23" s="256"/>
      <c r="P23" s="133">
        <f t="shared" si="2"/>
      </c>
      <c r="Q23" s="41"/>
      <c r="R23" s="57">
        <f t="shared" si="0"/>
        <v>0</v>
      </c>
      <c r="S23" s="57">
        <f t="shared" si="1"/>
        <v>0</v>
      </c>
      <c r="T23" s="41"/>
      <c r="U23" s="41"/>
      <c r="V23" s="255"/>
      <c r="W23" s="89"/>
      <c r="X23" s="90"/>
      <c r="Y23" s="89"/>
      <c r="Z23" s="89"/>
      <c r="AA23" s="60"/>
      <c r="AB23" s="1"/>
      <c r="AC23" s="1"/>
      <c r="AD23" s="1"/>
      <c r="AE23" s="1"/>
      <c r="AF23" s="13"/>
      <c r="AG23" s="13"/>
      <c r="AH23" s="13"/>
      <c r="AI23" s="13"/>
      <c r="AJ23" s="13"/>
      <c r="AK23" s="13"/>
      <c r="AL23" s="13"/>
      <c r="AM23" s="1"/>
    </row>
    <row r="24" spans="1:39" ht="30" customHeight="1">
      <c r="A24" s="16"/>
      <c r="B24" s="1"/>
      <c r="C24" s="232">
        <v>6</v>
      </c>
      <c r="D24" s="216"/>
      <c r="E24" s="326"/>
      <c r="F24" s="327"/>
      <c r="G24" s="94"/>
      <c r="H24" s="110"/>
      <c r="I24" s="247"/>
      <c r="J24" s="328"/>
      <c r="K24" s="328"/>
      <c r="L24" s="248"/>
      <c r="M24" s="249"/>
      <c r="N24" s="249"/>
      <c r="O24" s="256"/>
      <c r="P24" s="133">
        <f t="shared" si="2"/>
      </c>
      <c r="Q24" s="41"/>
      <c r="R24" s="57">
        <f t="shared" si="0"/>
        <v>0</v>
      </c>
      <c r="S24" s="57">
        <f t="shared" si="1"/>
        <v>0</v>
      </c>
      <c r="T24" s="41"/>
      <c r="U24" s="41"/>
      <c r="V24" s="89"/>
      <c r="W24" s="89"/>
      <c r="X24" s="90"/>
      <c r="Y24" s="89"/>
      <c r="Z24" s="89"/>
      <c r="AA24" s="60"/>
      <c r="AB24" s="1"/>
      <c r="AC24" s="1"/>
      <c r="AD24" s="1"/>
      <c r="AE24" s="1"/>
      <c r="AF24" s="1"/>
      <c r="AG24" s="13"/>
      <c r="AH24" s="13"/>
      <c r="AI24" s="13"/>
      <c r="AJ24" s="13"/>
      <c r="AK24" s="13"/>
      <c r="AL24" s="13"/>
      <c r="AM24" s="1"/>
    </row>
    <row r="25" spans="1:39" ht="30" customHeight="1">
      <c r="A25" s="16"/>
      <c r="B25" s="1"/>
      <c r="C25" s="118">
        <v>7</v>
      </c>
      <c r="D25" s="216"/>
      <c r="E25" s="326"/>
      <c r="F25" s="327"/>
      <c r="G25" s="94"/>
      <c r="H25" s="110"/>
      <c r="I25" s="247"/>
      <c r="J25" s="328"/>
      <c r="K25" s="328"/>
      <c r="L25" s="248"/>
      <c r="M25" s="249"/>
      <c r="N25" s="249"/>
      <c r="O25" s="256"/>
      <c r="P25" s="133">
        <f t="shared" si="2"/>
      </c>
      <c r="Q25" s="41"/>
      <c r="R25" s="57">
        <f t="shared" si="0"/>
        <v>0</v>
      </c>
      <c r="S25" s="57">
        <f t="shared" si="1"/>
        <v>0</v>
      </c>
      <c r="T25" s="41"/>
      <c r="U25" s="41"/>
      <c r="V25" s="89"/>
      <c r="W25" s="89"/>
      <c r="X25" s="90"/>
      <c r="Y25" s="89"/>
      <c r="Z25" s="89"/>
      <c r="AA25" s="60"/>
      <c r="AB25" s="1"/>
      <c r="AC25" s="1"/>
      <c r="AD25" s="1"/>
      <c r="AE25" s="1"/>
      <c r="AF25" s="14"/>
      <c r="AG25" s="13"/>
      <c r="AH25" s="13"/>
      <c r="AI25" s="13"/>
      <c r="AJ25" s="13"/>
      <c r="AK25" s="13"/>
      <c r="AL25" s="13"/>
      <c r="AM25" s="1"/>
    </row>
    <row r="26" spans="1:39" ht="30" customHeight="1">
      <c r="A26" s="16"/>
      <c r="B26" s="1"/>
      <c r="C26" s="232">
        <v>8</v>
      </c>
      <c r="D26" s="216"/>
      <c r="E26" s="326"/>
      <c r="F26" s="327"/>
      <c r="G26" s="94"/>
      <c r="H26" s="110"/>
      <c r="I26" s="247"/>
      <c r="J26" s="328"/>
      <c r="K26" s="328"/>
      <c r="L26" s="248"/>
      <c r="M26" s="249"/>
      <c r="N26" s="249"/>
      <c r="O26" s="256"/>
      <c r="P26" s="133">
        <f t="shared" si="2"/>
      </c>
      <c r="Q26" s="41"/>
      <c r="R26" s="57">
        <f t="shared" si="0"/>
        <v>0</v>
      </c>
      <c r="S26" s="57">
        <f t="shared" si="1"/>
        <v>0</v>
      </c>
      <c r="T26" s="41"/>
      <c r="U26" s="41"/>
      <c r="V26" s="48"/>
      <c r="W26" s="48"/>
      <c r="X26" s="47"/>
      <c r="Y26" s="48"/>
      <c r="Z26" s="48"/>
      <c r="AA26" s="1"/>
      <c r="AB26" s="1"/>
      <c r="AC26" s="1"/>
      <c r="AD26" s="1"/>
      <c r="AE26" s="1"/>
      <c r="AF26" s="1"/>
      <c r="AG26" s="13"/>
      <c r="AH26" s="13"/>
      <c r="AI26" s="13"/>
      <c r="AJ26" s="13"/>
      <c r="AK26" s="13"/>
      <c r="AL26" s="13"/>
      <c r="AM26" s="1"/>
    </row>
    <row r="27" spans="1:39" ht="30" customHeight="1">
      <c r="A27" s="16"/>
      <c r="B27" s="1"/>
      <c r="C27" s="118">
        <v>9</v>
      </c>
      <c r="D27" s="216"/>
      <c r="E27" s="326"/>
      <c r="F27" s="327"/>
      <c r="G27" s="94"/>
      <c r="H27" s="110"/>
      <c r="I27" s="247"/>
      <c r="J27" s="328"/>
      <c r="K27" s="328"/>
      <c r="L27" s="248"/>
      <c r="M27" s="249"/>
      <c r="N27" s="249"/>
      <c r="O27" s="256"/>
      <c r="P27" s="133">
        <f t="shared" si="2"/>
      </c>
      <c r="Q27" s="41"/>
      <c r="R27" s="57">
        <f t="shared" si="0"/>
        <v>0</v>
      </c>
      <c r="S27" s="57">
        <f t="shared" si="1"/>
        <v>0</v>
      </c>
      <c r="T27" s="41"/>
      <c r="U27" s="41"/>
      <c r="V27" s="48"/>
      <c r="W27" s="48"/>
      <c r="X27" s="47"/>
      <c r="Y27" s="48"/>
      <c r="Z27" s="48"/>
      <c r="AA27" s="1"/>
      <c r="AB27" s="1"/>
      <c r="AC27" s="1"/>
      <c r="AD27" s="1"/>
      <c r="AE27" s="1"/>
      <c r="AF27" s="1"/>
      <c r="AG27" s="13"/>
      <c r="AH27" s="13"/>
      <c r="AI27" s="13"/>
      <c r="AJ27" s="13"/>
      <c r="AK27" s="13"/>
      <c r="AL27" s="13"/>
      <c r="AM27" s="1"/>
    </row>
    <row r="28" spans="1:39" ht="30" customHeight="1">
      <c r="A28" s="16"/>
      <c r="B28" s="1"/>
      <c r="C28" s="232">
        <v>10</v>
      </c>
      <c r="D28" s="216"/>
      <c r="E28" s="326"/>
      <c r="F28" s="327"/>
      <c r="G28" s="94"/>
      <c r="H28" s="110"/>
      <c r="I28" s="247"/>
      <c r="J28" s="328"/>
      <c r="K28" s="328"/>
      <c r="L28" s="248"/>
      <c r="M28" s="249"/>
      <c r="N28" s="249"/>
      <c r="O28" s="256"/>
      <c r="P28" s="133">
        <f t="shared" si="2"/>
      </c>
      <c r="Q28" s="41"/>
      <c r="R28" s="57">
        <f t="shared" si="0"/>
        <v>0</v>
      </c>
      <c r="S28" s="57">
        <f t="shared" si="1"/>
        <v>0</v>
      </c>
      <c r="T28" s="41"/>
      <c r="U28" s="41"/>
      <c r="V28" s="48"/>
      <c r="W28" s="48"/>
      <c r="X28" s="47"/>
      <c r="Y28" s="48"/>
      <c r="Z28" s="48"/>
      <c r="AA28" s="1"/>
      <c r="AB28" s="1"/>
      <c r="AC28" s="1"/>
      <c r="AD28" s="1"/>
      <c r="AE28" s="1"/>
      <c r="AF28" s="1"/>
      <c r="AG28" s="13"/>
      <c r="AH28" s="13"/>
      <c r="AI28" s="13"/>
      <c r="AJ28" s="13"/>
      <c r="AK28" s="13"/>
      <c r="AL28" s="13"/>
      <c r="AM28" s="1"/>
    </row>
    <row r="29" spans="1:39" ht="30" customHeight="1">
      <c r="A29" s="16"/>
      <c r="B29" s="1"/>
      <c r="C29" s="118">
        <v>11</v>
      </c>
      <c r="D29" s="216"/>
      <c r="E29" s="326"/>
      <c r="F29" s="327"/>
      <c r="G29" s="94"/>
      <c r="H29" s="110"/>
      <c r="I29" s="247"/>
      <c r="J29" s="328"/>
      <c r="K29" s="328"/>
      <c r="L29" s="248"/>
      <c r="M29" s="249"/>
      <c r="N29" s="249"/>
      <c r="O29" s="256"/>
      <c r="P29" s="133">
        <f t="shared" si="2"/>
      </c>
      <c r="Q29" s="41"/>
      <c r="R29" s="57">
        <f t="shared" si="0"/>
        <v>0</v>
      </c>
      <c r="S29" s="57">
        <f t="shared" si="1"/>
        <v>0</v>
      </c>
      <c r="T29" s="41"/>
      <c r="U29" s="41"/>
      <c r="V29" s="48"/>
      <c r="W29" s="48"/>
      <c r="X29" s="47"/>
      <c r="Y29" s="48"/>
      <c r="Z29" s="48"/>
      <c r="AA29" s="1"/>
      <c r="AB29" s="1"/>
      <c r="AC29" s="1"/>
      <c r="AD29" s="1"/>
      <c r="AE29" s="1"/>
      <c r="AF29" s="1"/>
      <c r="AG29" s="13"/>
      <c r="AH29" s="13"/>
      <c r="AI29" s="13"/>
      <c r="AJ29" s="13"/>
      <c r="AK29" s="13"/>
      <c r="AL29" s="13"/>
      <c r="AM29" s="1"/>
    </row>
    <row r="30" spans="1:39" ht="30" customHeight="1">
      <c r="A30" s="16"/>
      <c r="B30" s="1"/>
      <c r="C30" s="232">
        <v>12</v>
      </c>
      <c r="D30" s="216"/>
      <c r="E30" s="326"/>
      <c r="F30" s="327"/>
      <c r="G30" s="94"/>
      <c r="H30" s="110"/>
      <c r="I30" s="247"/>
      <c r="J30" s="328"/>
      <c r="K30" s="328"/>
      <c r="L30" s="248"/>
      <c r="M30" s="249"/>
      <c r="N30" s="249"/>
      <c r="O30" s="256"/>
      <c r="P30" s="133">
        <f t="shared" si="2"/>
      </c>
      <c r="Q30" s="41"/>
      <c r="R30" s="57">
        <f t="shared" si="0"/>
        <v>0</v>
      </c>
      <c r="S30" s="57">
        <f t="shared" si="1"/>
        <v>0</v>
      </c>
      <c r="T30" s="41"/>
      <c r="U30" s="41"/>
      <c r="V30" s="1"/>
      <c r="W30" s="1"/>
      <c r="X30" s="1"/>
      <c r="Y30" s="1"/>
      <c r="Z30" s="1"/>
      <c r="AA30" s="1"/>
      <c r="AB30" s="1"/>
      <c r="AC30" s="1"/>
      <c r="AD30" s="1"/>
      <c r="AE30" s="1"/>
      <c r="AF30" s="1"/>
      <c r="AG30" s="13"/>
      <c r="AH30" s="13"/>
      <c r="AI30" s="13"/>
      <c r="AJ30" s="13"/>
      <c r="AK30" s="13"/>
      <c r="AL30" s="13"/>
      <c r="AM30" s="1"/>
    </row>
    <row r="31" spans="1:39" ht="30" customHeight="1">
      <c r="A31" s="16"/>
      <c r="B31" s="1"/>
      <c r="C31" s="118">
        <v>13</v>
      </c>
      <c r="D31" s="216"/>
      <c r="E31" s="326"/>
      <c r="F31" s="327"/>
      <c r="G31" s="94"/>
      <c r="H31" s="110"/>
      <c r="I31" s="247"/>
      <c r="J31" s="328"/>
      <c r="K31" s="328"/>
      <c r="L31" s="248"/>
      <c r="M31" s="249"/>
      <c r="N31" s="249"/>
      <c r="O31" s="256"/>
      <c r="P31" s="133">
        <f t="shared" si="2"/>
      </c>
      <c r="Q31" s="41"/>
      <c r="R31" s="57">
        <f t="shared" si="0"/>
        <v>0</v>
      </c>
      <c r="S31" s="57">
        <f t="shared" si="1"/>
        <v>0</v>
      </c>
      <c r="T31" s="41"/>
      <c r="U31" s="41"/>
      <c r="V31" s="1"/>
      <c r="W31" s="1"/>
      <c r="X31" s="1"/>
      <c r="Y31" s="1"/>
      <c r="Z31" s="1"/>
      <c r="AA31" s="1"/>
      <c r="AB31" s="1"/>
      <c r="AC31" s="1"/>
      <c r="AD31" s="1"/>
      <c r="AE31" s="1"/>
      <c r="AF31" s="1"/>
      <c r="AG31" s="13"/>
      <c r="AH31" s="13"/>
      <c r="AI31" s="13"/>
      <c r="AJ31" s="13"/>
      <c r="AK31" s="13"/>
      <c r="AL31" s="13"/>
      <c r="AM31" s="1"/>
    </row>
    <row r="32" spans="1:39" ht="30" customHeight="1">
      <c r="A32" s="16"/>
      <c r="B32" s="1"/>
      <c r="C32" s="232">
        <v>14</v>
      </c>
      <c r="D32" s="216"/>
      <c r="E32" s="326"/>
      <c r="F32" s="327"/>
      <c r="G32" s="94"/>
      <c r="H32" s="110"/>
      <c r="I32" s="247"/>
      <c r="J32" s="328"/>
      <c r="K32" s="328"/>
      <c r="L32" s="248"/>
      <c r="M32" s="249"/>
      <c r="N32" s="249"/>
      <c r="O32" s="256"/>
      <c r="P32" s="133">
        <f t="shared" si="2"/>
      </c>
      <c r="Q32" s="41"/>
      <c r="R32" s="57">
        <f t="shared" si="0"/>
        <v>0</v>
      </c>
      <c r="S32" s="57">
        <f t="shared" si="1"/>
        <v>0</v>
      </c>
      <c r="T32" s="41"/>
      <c r="U32" s="41"/>
      <c r="V32" s="1"/>
      <c r="W32" s="1"/>
      <c r="X32" s="1"/>
      <c r="Y32" s="1"/>
      <c r="Z32" s="1"/>
      <c r="AA32" s="1"/>
      <c r="AB32" s="1"/>
      <c r="AC32" s="1"/>
      <c r="AD32" s="1"/>
      <c r="AE32" s="1"/>
      <c r="AF32" s="1"/>
      <c r="AG32" s="13"/>
      <c r="AH32" s="13"/>
      <c r="AI32" s="13"/>
      <c r="AJ32" s="13"/>
      <c r="AK32" s="13"/>
      <c r="AL32" s="13"/>
      <c r="AM32" s="1"/>
    </row>
    <row r="33" spans="1:39" ht="30" customHeight="1">
      <c r="A33" s="16"/>
      <c r="B33" s="1"/>
      <c r="C33" s="118">
        <v>15</v>
      </c>
      <c r="D33" s="216"/>
      <c r="E33" s="326"/>
      <c r="F33" s="327"/>
      <c r="G33" s="94"/>
      <c r="H33" s="110"/>
      <c r="I33" s="247"/>
      <c r="J33" s="328"/>
      <c r="K33" s="328"/>
      <c r="L33" s="248"/>
      <c r="M33" s="249"/>
      <c r="N33" s="249"/>
      <c r="O33" s="256"/>
      <c r="P33" s="133">
        <f t="shared" si="2"/>
      </c>
      <c r="Q33" s="41"/>
      <c r="R33" s="57">
        <f t="shared" si="0"/>
        <v>0</v>
      </c>
      <c r="S33" s="57">
        <f t="shared" si="1"/>
        <v>0</v>
      </c>
      <c r="T33" s="41"/>
      <c r="U33" s="41"/>
      <c r="V33" s="1"/>
      <c r="W33" s="1"/>
      <c r="X33" s="1"/>
      <c r="Y33" s="1"/>
      <c r="Z33" s="1"/>
      <c r="AA33" s="1"/>
      <c r="AB33" s="1"/>
      <c r="AC33" s="1"/>
      <c r="AD33" s="1"/>
      <c r="AE33" s="1"/>
      <c r="AF33" s="1"/>
      <c r="AG33" s="13"/>
      <c r="AH33" s="13"/>
      <c r="AI33" s="13"/>
      <c r="AJ33" s="13"/>
      <c r="AK33" s="13"/>
      <c r="AL33" s="13"/>
      <c r="AM33" s="1"/>
    </row>
    <row r="34" spans="1:39" ht="30" customHeight="1">
      <c r="A34" s="16"/>
      <c r="B34" s="1"/>
      <c r="C34" s="232">
        <v>16</v>
      </c>
      <c r="D34" s="216"/>
      <c r="E34" s="326"/>
      <c r="F34" s="327"/>
      <c r="G34" s="94"/>
      <c r="H34" s="110"/>
      <c r="I34" s="247"/>
      <c r="J34" s="328"/>
      <c r="K34" s="328"/>
      <c r="L34" s="248"/>
      <c r="M34" s="249"/>
      <c r="N34" s="249"/>
      <c r="O34" s="256"/>
      <c r="P34" s="133">
        <f t="shared" si="2"/>
      </c>
      <c r="Q34" s="41"/>
      <c r="R34" s="57">
        <f t="shared" si="0"/>
        <v>0</v>
      </c>
      <c r="S34" s="57">
        <f t="shared" si="1"/>
        <v>0</v>
      </c>
      <c r="T34" s="41"/>
      <c r="U34" s="41"/>
      <c r="V34" s="1"/>
      <c r="W34" s="1"/>
      <c r="X34" s="1"/>
      <c r="Y34" s="1"/>
      <c r="Z34" s="1"/>
      <c r="AA34" s="1"/>
      <c r="AB34" s="1"/>
      <c r="AC34" s="1"/>
      <c r="AD34" s="1"/>
      <c r="AE34" s="1"/>
      <c r="AF34" s="1"/>
      <c r="AG34" s="13"/>
      <c r="AH34" s="13"/>
      <c r="AI34" s="13"/>
      <c r="AJ34" s="13"/>
      <c r="AK34" s="13"/>
      <c r="AL34" s="13"/>
      <c r="AM34" s="1"/>
    </row>
    <row r="35" spans="1:39" ht="30" customHeight="1">
      <c r="A35" s="16"/>
      <c r="B35" s="257"/>
      <c r="C35" s="118">
        <v>17</v>
      </c>
      <c r="D35" s="216"/>
      <c r="E35" s="326"/>
      <c r="F35" s="327"/>
      <c r="G35" s="94"/>
      <c r="H35" s="110"/>
      <c r="I35" s="247"/>
      <c r="J35" s="328"/>
      <c r="K35" s="328"/>
      <c r="L35" s="248"/>
      <c r="M35" s="249"/>
      <c r="N35" s="249"/>
      <c r="O35" s="256"/>
      <c r="P35" s="133">
        <f t="shared" si="2"/>
      </c>
      <c r="Q35" s="41"/>
      <c r="R35" s="57">
        <f t="shared" si="0"/>
        <v>0</v>
      </c>
      <c r="S35" s="57">
        <f t="shared" si="1"/>
        <v>0</v>
      </c>
      <c r="T35" s="41"/>
      <c r="U35" s="41"/>
      <c r="V35" s="1"/>
      <c r="W35" s="1"/>
      <c r="X35" s="1"/>
      <c r="Y35" s="1"/>
      <c r="Z35" s="1"/>
      <c r="AA35" s="1"/>
      <c r="AB35" s="1"/>
      <c r="AC35" s="1"/>
      <c r="AD35" s="1"/>
      <c r="AE35" s="1"/>
      <c r="AF35" s="1"/>
      <c r="AG35" s="13"/>
      <c r="AH35" s="13"/>
      <c r="AI35" s="13"/>
      <c r="AJ35" s="13"/>
      <c r="AK35" s="13"/>
      <c r="AL35" s="13"/>
      <c r="AM35" s="1"/>
    </row>
    <row r="36" spans="1:39" ht="30" customHeight="1">
      <c r="A36" s="16"/>
      <c r="B36" s="257"/>
      <c r="C36" s="232">
        <v>18</v>
      </c>
      <c r="D36" s="216"/>
      <c r="E36" s="326"/>
      <c r="F36" s="327"/>
      <c r="G36" s="94"/>
      <c r="H36" s="110"/>
      <c r="I36" s="247"/>
      <c r="J36" s="328"/>
      <c r="K36" s="328"/>
      <c r="L36" s="248"/>
      <c r="M36" s="249"/>
      <c r="N36" s="249"/>
      <c r="O36" s="256"/>
      <c r="P36" s="133">
        <f t="shared" si="2"/>
      </c>
      <c r="Q36" s="41"/>
      <c r="R36" s="57">
        <f t="shared" si="0"/>
        <v>0</v>
      </c>
      <c r="S36" s="57">
        <f t="shared" si="1"/>
        <v>0</v>
      </c>
      <c r="T36" s="41"/>
      <c r="U36" s="41"/>
      <c r="V36" s="1"/>
      <c r="W36" s="1"/>
      <c r="X36" s="1"/>
      <c r="Y36" s="1"/>
      <c r="Z36" s="1"/>
      <c r="AA36" s="1"/>
      <c r="AB36" s="1"/>
      <c r="AC36" s="1"/>
      <c r="AD36" s="1"/>
      <c r="AE36" s="1"/>
      <c r="AF36" s="1"/>
      <c r="AG36" s="13"/>
      <c r="AH36" s="13"/>
      <c r="AI36" s="13"/>
      <c r="AJ36" s="13"/>
      <c r="AK36" s="13"/>
      <c r="AL36" s="13"/>
      <c r="AM36" s="1"/>
    </row>
    <row r="37" spans="1:39" ht="30" customHeight="1">
      <c r="A37" s="16"/>
      <c r="B37" s="257" t="s">
        <v>13</v>
      </c>
      <c r="C37" s="118">
        <v>19</v>
      </c>
      <c r="D37" s="216"/>
      <c r="E37" s="326"/>
      <c r="F37" s="327"/>
      <c r="G37" s="94"/>
      <c r="H37" s="110"/>
      <c r="I37" s="247"/>
      <c r="J37" s="328"/>
      <c r="K37" s="328"/>
      <c r="L37" s="248"/>
      <c r="M37" s="249"/>
      <c r="N37" s="249"/>
      <c r="O37" s="256"/>
      <c r="P37" s="133">
        <f t="shared" si="2"/>
      </c>
      <c r="Q37" s="41"/>
      <c r="R37" s="57">
        <f t="shared" si="0"/>
        <v>0</v>
      </c>
      <c r="S37" s="57">
        <f t="shared" si="1"/>
        <v>0</v>
      </c>
      <c r="T37" s="41"/>
      <c r="U37" s="41"/>
      <c r="V37" s="1"/>
      <c r="W37" s="1"/>
      <c r="X37" s="1"/>
      <c r="Y37" s="1"/>
      <c r="Z37" s="1"/>
      <c r="AA37" s="1"/>
      <c r="AB37" s="1"/>
      <c r="AC37" s="1"/>
      <c r="AD37" s="1"/>
      <c r="AE37" s="1"/>
      <c r="AF37" s="13"/>
      <c r="AG37" s="13"/>
      <c r="AH37" s="13"/>
      <c r="AI37" s="13"/>
      <c r="AJ37" s="13"/>
      <c r="AK37" s="13"/>
      <c r="AL37" s="13"/>
      <c r="AM37" s="1"/>
    </row>
    <row r="38" spans="1:39" ht="30" customHeight="1" hidden="1">
      <c r="A38" s="16"/>
      <c r="B38" s="257"/>
      <c r="C38" s="232">
        <v>20</v>
      </c>
      <c r="D38" s="216"/>
      <c r="E38" s="326"/>
      <c r="F38" s="327"/>
      <c r="G38" s="94"/>
      <c r="H38" s="110"/>
      <c r="I38" s="247"/>
      <c r="J38" s="328"/>
      <c r="K38" s="328"/>
      <c r="L38" s="248"/>
      <c r="M38" s="249"/>
      <c r="N38" s="249"/>
      <c r="O38" s="256"/>
      <c r="P38" s="133">
        <f t="shared" si="2"/>
      </c>
      <c r="Q38" s="41"/>
      <c r="R38" s="57">
        <f t="shared" si="0"/>
        <v>0</v>
      </c>
      <c r="S38" s="57">
        <f t="shared" si="1"/>
        <v>0</v>
      </c>
      <c r="T38" s="41"/>
      <c r="U38" s="41"/>
      <c r="V38" s="1"/>
      <c r="W38" s="1"/>
      <c r="X38" s="1"/>
      <c r="Y38" s="1"/>
      <c r="Z38" s="1"/>
      <c r="AA38" s="1"/>
      <c r="AB38" s="1"/>
      <c r="AC38" s="1"/>
      <c r="AD38" s="1"/>
      <c r="AE38" s="1"/>
      <c r="AF38" s="13"/>
      <c r="AG38" s="13"/>
      <c r="AH38" s="13"/>
      <c r="AI38" s="13"/>
      <c r="AJ38" s="13"/>
      <c r="AK38" s="13"/>
      <c r="AL38" s="13"/>
      <c r="AM38" s="1"/>
    </row>
    <row r="39" spans="1:39" ht="30" customHeight="1" hidden="1">
      <c r="A39" s="16"/>
      <c r="B39" s="1"/>
      <c r="C39" s="118">
        <v>21</v>
      </c>
      <c r="D39" s="216"/>
      <c r="E39" s="326"/>
      <c r="F39" s="327"/>
      <c r="G39" s="94"/>
      <c r="H39" s="110"/>
      <c r="I39" s="247"/>
      <c r="J39" s="328"/>
      <c r="K39" s="328"/>
      <c r="L39" s="248"/>
      <c r="M39" s="249"/>
      <c r="N39" s="249"/>
      <c r="O39" s="256"/>
      <c r="P39" s="133">
        <f t="shared" si="2"/>
      </c>
      <c r="Q39" s="41"/>
      <c r="R39" s="57">
        <f t="shared" si="0"/>
        <v>0</v>
      </c>
      <c r="S39" s="57">
        <f t="shared" si="1"/>
        <v>0</v>
      </c>
      <c r="T39" s="41"/>
      <c r="U39" s="41"/>
      <c r="AE39" s="1"/>
      <c r="AF39" s="13"/>
      <c r="AG39" s="13"/>
      <c r="AH39" s="13"/>
      <c r="AI39" s="13"/>
      <c r="AJ39" s="13"/>
      <c r="AK39" s="13"/>
      <c r="AL39" s="13"/>
      <c r="AM39" s="1"/>
    </row>
    <row r="40" spans="1:39" ht="30" customHeight="1" hidden="1">
      <c r="A40" s="16"/>
      <c r="B40" s="1"/>
      <c r="C40" s="232">
        <v>22</v>
      </c>
      <c r="D40" s="216"/>
      <c r="E40" s="326"/>
      <c r="F40" s="327"/>
      <c r="G40" s="94"/>
      <c r="H40" s="110"/>
      <c r="I40" s="247"/>
      <c r="J40" s="328"/>
      <c r="K40" s="328"/>
      <c r="L40" s="248"/>
      <c r="M40" s="249"/>
      <c r="N40" s="249"/>
      <c r="O40" s="256"/>
      <c r="P40" s="133">
        <f t="shared" si="2"/>
      </c>
      <c r="Q40" s="41"/>
      <c r="R40" s="57">
        <f t="shared" si="0"/>
        <v>0</v>
      </c>
      <c r="S40" s="57">
        <f t="shared" si="1"/>
        <v>0</v>
      </c>
      <c r="T40" s="41"/>
      <c r="U40" s="41"/>
      <c r="AE40" s="1"/>
      <c r="AF40" s="13"/>
      <c r="AG40" s="13"/>
      <c r="AH40" s="13"/>
      <c r="AI40" s="13"/>
      <c r="AJ40" s="13"/>
      <c r="AK40" s="13"/>
      <c r="AL40" s="13"/>
      <c r="AM40" s="1"/>
    </row>
    <row r="41" spans="1:39" ht="30" customHeight="1" hidden="1">
      <c r="A41" s="16"/>
      <c r="B41" s="1"/>
      <c r="C41" s="118">
        <v>23</v>
      </c>
      <c r="D41" s="216"/>
      <c r="E41" s="326"/>
      <c r="F41" s="327"/>
      <c r="G41" s="94"/>
      <c r="H41" s="110"/>
      <c r="I41" s="247"/>
      <c r="J41" s="328"/>
      <c r="K41" s="328"/>
      <c r="L41" s="248"/>
      <c r="M41" s="249"/>
      <c r="N41" s="249"/>
      <c r="O41" s="256"/>
      <c r="P41" s="133">
        <f t="shared" si="2"/>
      </c>
      <c r="Q41" s="41"/>
      <c r="R41" s="57">
        <f t="shared" si="0"/>
        <v>0</v>
      </c>
      <c r="S41" s="57">
        <f t="shared" si="1"/>
        <v>0</v>
      </c>
      <c r="T41" s="41"/>
      <c r="U41" s="41"/>
      <c r="AE41" s="1"/>
      <c r="AF41" s="13"/>
      <c r="AG41" s="13"/>
      <c r="AH41" s="13"/>
      <c r="AI41" s="13"/>
      <c r="AJ41" s="13"/>
      <c r="AK41" s="13"/>
      <c r="AL41" s="13"/>
      <c r="AM41" s="1"/>
    </row>
    <row r="42" spans="1:39" ht="30" customHeight="1" hidden="1">
      <c r="A42" s="16"/>
      <c r="B42" s="1"/>
      <c r="C42" s="232">
        <v>24</v>
      </c>
      <c r="D42" s="216"/>
      <c r="E42" s="326"/>
      <c r="F42" s="327"/>
      <c r="G42" s="94"/>
      <c r="H42" s="110"/>
      <c r="I42" s="247"/>
      <c r="J42" s="328"/>
      <c r="K42" s="328"/>
      <c r="L42" s="248"/>
      <c r="M42" s="249"/>
      <c r="N42" s="249"/>
      <c r="O42" s="256"/>
      <c r="P42" s="133">
        <f t="shared" si="2"/>
      </c>
      <c r="Q42" s="41"/>
      <c r="R42" s="57">
        <f t="shared" si="0"/>
        <v>0</v>
      </c>
      <c r="S42" s="57">
        <f t="shared" si="1"/>
        <v>0</v>
      </c>
      <c r="T42" s="41"/>
      <c r="U42" s="41"/>
      <c r="AE42" s="1"/>
      <c r="AF42" s="13"/>
      <c r="AG42" s="13"/>
      <c r="AH42" s="13"/>
      <c r="AI42" s="13"/>
      <c r="AJ42" s="13"/>
      <c r="AK42" s="13"/>
      <c r="AL42" s="13"/>
      <c r="AM42" s="1"/>
    </row>
    <row r="43" spans="1:39" ht="30" customHeight="1" hidden="1">
      <c r="A43" s="16"/>
      <c r="B43" s="1"/>
      <c r="C43" s="118">
        <v>25</v>
      </c>
      <c r="D43" s="216"/>
      <c r="E43" s="326"/>
      <c r="F43" s="327"/>
      <c r="G43" s="94"/>
      <c r="H43" s="110"/>
      <c r="I43" s="247"/>
      <c r="J43" s="328"/>
      <c r="K43" s="328"/>
      <c r="L43" s="248"/>
      <c r="M43" s="249"/>
      <c r="N43" s="249"/>
      <c r="O43" s="256"/>
      <c r="P43" s="133">
        <f t="shared" si="2"/>
      </c>
      <c r="Q43" s="41"/>
      <c r="R43" s="57">
        <f t="shared" si="0"/>
        <v>0</v>
      </c>
      <c r="S43" s="57">
        <f t="shared" si="1"/>
        <v>0</v>
      </c>
      <c r="T43" s="41"/>
      <c r="U43" s="41"/>
      <c r="AE43" s="1"/>
      <c r="AF43" s="13"/>
      <c r="AG43" s="13"/>
      <c r="AH43" s="13"/>
      <c r="AI43" s="13"/>
      <c r="AJ43" s="13"/>
      <c r="AK43" s="13"/>
      <c r="AL43" s="13"/>
      <c r="AM43" s="1"/>
    </row>
    <row r="44" spans="1:39" ht="30" customHeight="1" hidden="1">
      <c r="A44" s="16"/>
      <c r="B44" s="1"/>
      <c r="C44" s="232">
        <v>26</v>
      </c>
      <c r="D44" s="216"/>
      <c r="E44" s="326"/>
      <c r="F44" s="327"/>
      <c r="G44" s="94"/>
      <c r="H44" s="110"/>
      <c r="I44" s="247"/>
      <c r="J44" s="328"/>
      <c r="K44" s="328"/>
      <c r="L44" s="248"/>
      <c r="M44" s="249"/>
      <c r="N44" s="249"/>
      <c r="O44" s="256"/>
      <c r="P44" s="133">
        <f t="shared" si="2"/>
      </c>
      <c r="Q44" s="41"/>
      <c r="R44" s="57">
        <f t="shared" si="0"/>
        <v>0</v>
      </c>
      <c r="S44" s="57">
        <f t="shared" si="1"/>
        <v>0</v>
      </c>
      <c r="T44" s="41"/>
      <c r="U44" s="41"/>
      <c r="AE44" s="1"/>
      <c r="AF44" s="13"/>
      <c r="AG44" s="13"/>
      <c r="AH44" s="13"/>
      <c r="AI44" s="13"/>
      <c r="AJ44" s="13"/>
      <c r="AK44" s="13"/>
      <c r="AL44" s="13"/>
      <c r="AM44" s="1"/>
    </row>
    <row r="45" spans="1:39" ht="30" customHeight="1" hidden="1">
      <c r="A45" s="16"/>
      <c r="B45" s="1"/>
      <c r="C45" s="118">
        <v>27</v>
      </c>
      <c r="D45" s="216"/>
      <c r="E45" s="326"/>
      <c r="F45" s="327"/>
      <c r="G45" s="94"/>
      <c r="H45" s="110"/>
      <c r="I45" s="247"/>
      <c r="J45" s="328"/>
      <c r="K45" s="328"/>
      <c r="L45" s="248"/>
      <c r="M45" s="249"/>
      <c r="N45" s="249"/>
      <c r="O45" s="256"/>
      <c r="P45" s="133">
        <f t="shared" si="2"/>
      </c>
      <c r="Q45" s="41"/>
      <c r="R45" s="57">
        <f t="shared" si="0"/>
        <v>0</v>
      </c>
      <c r="S45" s="57">
        <f t="shared" si="1"/>
        <v>0</v>
      </c>
      <c r="T45" s="41"/>
      <c r="U45" s="41"/>
      <c r="AE45" s="1"/>
      <c r="AF45" s="13"/>
      <c r="AG45" s="13"/>
      <c r="AH45" s="13"/>
      <c r="AI45" s="13"/>
      <c r="AJ45" s="13"/>
      <c r="AK45" s="13"/>
      <c r="AL45" s="13"/>
      <c r="AM45" s="1"/>
    </row>
    <row r="46" spans="1:39" ht="30" customHeight="1" hidden="1">
      <c r="A46" s="16"/>
      <c r="B46" s="1"/>
      <c r="C46" s="232">
        <v>28</v>
      </c>
      <c r="D46" s="216"/>
      <c r="E46" s="326"/>
      <c r="F46" s="327"/>
      <c r="G46" s="94"/>
      <c r="H46" s="110"/>
      <c r="I46" s="247"/>
      <c r="J46" s="328"/>
      <c r="K46" s="328"/>
      <c r="L46" s="248"/>
      <c r="M46" s="249"/>
      <c r="N46" s="249"/>
      <c r="O46" s="256"/>
      <c r="P46" s="133">
        <f t="shared" si="2"/>
      </c>
      <c r="Q46" s="41"/>
      <c r="R46" s="57">
        <f t="shared" si="0"/>
        <v>0</v>
      </c>
      <c r="S46" s="57">
        <f t="shared" si="1"/>
        <v>0</v>
      </c>
      <c r="T46" s="41"/>
      <c r="U46" s="41"/>
      <c r="AE46" s="1"/>
      <c r="AF46" s="13"/>
      <c r="AG46" s="13"/>
      <c r="AH46" s="13"/>
      <c r="AI46" s="13"/>
      <c r="AJ46" s="13"/>
      <c r="AK46" s="13"/>
      <c r="AL46" s="13"/>
      <c r="AM46" s="1"/>
    </row>
    <row r="47" spans="1:39" ht="30" customHeight="1" hidden="1">
      <c r="A47" s="16"/>
      <c r="B47" s="1"/>
      <c r="C47" s="118">
        <v>29</v>
      </c>
      <c r="D47" s="216"/>
      <c r="E47" s="326"/>
      <c r="F47" s="327"/>
      <c r="G47" s="94"/>
      <c r="H47" s="110"/>
      <c r="I47" s="247"/>
      <c r="J47" s="328"/>
      <c r="K47" s="328"/>
      <c r="L47" s="248"/>
      <c r="M47" s="249"/>
      <c r="N47" s="249"/>
      <c r="O47" s="256"/>
      <c r="P47" s="133">
        <f t="shared" si="2"/>
      </c>
      <c r="Q47" s="41"/>
      <c r="R47" s="57">
        <f t="shared" si="0"/>
        <v>0</v>
      </c>
      <c r="S47" s="57">
        <f t="shared" si="1"/>
        <v>0</v>
      </c>
      <c r="T47" s="41"/>
      <c r="U47" s="41"/>
      <c r="AE47" s="1"/>
      <c r="AF47" s="13"/>
      <c r="AG47" s="13"/>
      <c r="AH47" s="13"/>
      <c r="AI47" s="13"/>
      <c r="AJ47" s="13"/>
      <c r="AK47" s="13"/>
      <c r="AL47" s="13"/>
      <c r="AM47" s="1"/>
    </row>
    <row r="48" spans="1:39" ht="30" customHeight="1" hidden="1">
      <c r="A48" s="16"/>
      <c r="B48" s="1"/>
      <c r="C48" s="232">
        <v>30</v>
      </c>
      <c r="D48" s="216"/>
      <c r="E48" s="326"/>
      <c r="F48" s="327"/>
      <c r="G48" s="94"/>
      <c r="H48" s="110"/>
      <c r="I48" s="247"/>
      <c r="J48" s="328"/>
      <c r="K48" s="328"/>
      <c r="L48" s="248"/>
      <c r="M48" s="249"/>
      <c r="N48" s="249"/>
      <c r="O48" s="256"/>
      <c r="P48" s="133">
        <f t="shared" si="2"/>
      </c>
      <c r="Q48" s="41"/>
      <c r="R48" s="57">
        <f t="shared" si="0"/>
        <v>0</v>
      </c>
      <c r="S48" s="57">
        <f t="shared" si="1"/>
        <v>0</v>
      </c>
      <c r="T48" s="41"/>
      <c r="U48" s="41"/>
      <c r="AE48" s="1"/>
      <c r="AF48" s="13"/>
      <c r="AG48" s="13"/>
      <c r="AH48" s="13"/>
      <c r="AI48" s="13"/>
      <c r="AJ48" s="13"/>
      <c r="AK48" s="13"/>
      <c r="AL48" s="13"/>
      <c r="AM48" s="1"/>
    </row>
    <row r="49" spans="1:39" ht="30" customHeight="1" hidden="1">
      <c r="A49" s="16"/>
      <c r="B49" s="1"/>
      <c r="C49" s="118">
        <v>31</v>
      </c>
      <c r="D49" s="216"/>
      <c r="E49" s="326"/>
      <c r="F49" s="327"/>
      <c r="G49" s="94"/>
      <c r="H49" s="110"/>
      <c r="I49" s="247"/>
      <c r="J49" s="328"/>
      <c r="K49" s="328"/>
      <c r="L49" s="248"/>
      <c r="M49" s="249"/>
      <c r="N49" s="249"/>
      <c r="O49" s="256"/>
      <c r="P49" s="133">
        <f t="shared" si="2"/>
      </c>
      <c r="Q49" s="41"/>
      <c r="R49" s="57">
        <f t="shared" si="0"/>
        <v>0</v>
      </c>
      <c r="S49" s="57">
        <f t="shared" si="1"/>
        <v>0</v>
      </c>
      <c r="T49" s="41"/>
      <c r="U49" s="41"/>
      <c r="AE49" s="1"/>
      <c r="AF49" s="13"/>
      <c r="AG49" s="13"/>
      <c r="AH49" s="13"/>
      <c r="AI49" s="13"/>
      <c r="AJ49" s="13"/>
      <c r="AK49" s="13"/>
      <c r="AL49" s="13"/>
      <c r="AM49" s="1"/>
    </row>
    <row r="50" spans="1:39" ht="30" customHeight="1" hidden="1">
      <c r="A50" s="16"/>
      <c r="B50" s="1"/>
      <c r="C50" s="232">
        <v>32</v>
      </c>
      <c r="D50" s="216"/>
      <c r="E50" s="326"/>
      <c r="F50" s="327"/>
      <c r="G50" s="94"/>
      <c r="H50" s="110"/>
      <c r="I50" s="247"/>
      <c r="J50" s="328"/>
      <c r="K50" s="328"/>
      <c r="L50" s="248"/>
      <c r="M50" s="249"/>
      <c r="N50" s="249"/>
      <c r="O50" s="256"/>
      <c r="P50" s="133">
        <f t="shared" si="2"/>
      </c>
      <c r="Q50" s="41"/>
      <c r="R50" s="57">
        <f t="shared" si="0"/>
        <v>0</v>
      </c>
      <c r="S50" s="57">
        <f t="shared" si="1"/>
        <v>0</v>
      </c>
      <c r="T50" s="41"/>
      <c r="U50" s="41"/>
      <c r="AE50" s="1"/>
      <c r="AF50" s="13"/>
      <c r="AG50" s="13"/>
      <c r="AH50" s="13"/>
      <c r="AI50" s="13"/>
      <c r="AJ50" s="13"/>
      <c r="AK50" s="13"/>
      <c r="AL50" s="13"/>
      <c r="AM50" s="1"/>
    </row>
    <row r="51" spans="1:39" ht="30" customHeight="1" hidden="1">
      <c r="A51" s="16"/>
      <c r="B51" s="1"/>
      <c r="C51" s="118">
        <v>33</v>
      </c>
      <c r="D51" s="216"/>
      <c r="E51" s="326"/>
      <c r="F51" s="327"/>
      <c r="G51" s="94"/>
      <c r="H51" s="110"/>
      <c r="I51" s="247"/>
      <c r="J51" s="328"/>
      <c r="K51" s="328"/>
      <c r="L51" s="248"/>
      <c r="M51" s="249"/>
      <c r="N51" s="249"/>
      <c r="O51" s="256"/>
      <c r="P51" s="133">
        <f t="shared" si="2"/>
      </c>
      <c r="Q51" s="41"/>
      <c r="R51" s="57">
        <f t="shared" si="0"/>
        <v>0</v>
      </c>
      <c r="S51" s="57">
        <f t="shared" si="1"/>
        <v>0</v>
      </c>
      <c r="T51" s="41"/>
      <c r="U51" s="41"/>
      <c r="AE51" s="1"/>
      <c r="AF51" s="13"/>
      <c r="AG51" s="13"/>
      <c r="AH51" s="13"/>
      <c r="AI51" s="13"/>
      <c r="AJ51" s="13"/>
      <c r="AK51" s="13"/>
      <c r="AL51" s="13"/>
      <c r="AM51" s="1"/>
    </row>
    <row r="52" spans="1:39" ht="30" customHeight="1" hidden="1">
      <c r="A52" s="16"/>
      <c r="B52" s="1"/>
      <c r="C52" s="232">
        <v>34</v>
      </c>
      <c r="D52" s="216"/>
      <c r="E52" s="326"/>
      <c r="F52" s="327"/>
      <c r="G52" s="94"/>
      <c r="H52" s="110"/>
      <c r="I52" s="247"/>
      <c r="J52" s="328"/>
      <c r="K52" s="328"/>
      <c r="L52" s="248"/>
      <c r="M52" s="249"/>
      <c r="N52" s="249"/>
      <c r="O52" s="256"/>
      <c r="P52" s="133">
        <f t="shared" si="2"/>
      </c>
      <c r="Q52" s="41"/>
      <c r="R52" s="57">
        <f t="shared" si="0"/>
        <v>0</v>
      </c>
      <c r="S52" s="57">
        <f t="shared" si="1"/>
        <v>0</v>
      </c>
      <c r="T52" s="41"/>
      <c r="U52" s="41"/>
      <c r="AE52" s="1"/>
      <c r="AF52" s="13"/>
      <c r="AG52" s="13"/>
      <c r="AH52" s="13"/>
      <c r="AI52" s="13"/>
      <c r="AJ52" s="13"/>
      <c r="AK52" s="13"/>
      <c r="AL52" s="13"/>
      <c r="AM52" s="1"/>
    </row>
    <row r="53" spans="1:39" ht="30" customHeight="1" hidden="1">
      <c r="A53" s="16"/>
      <c r="B53" s="1"/>
      <c r="C53" s="118">
        <v>35</v>
      </c>
      <c r="D53" s="216"/>
      <c r="E53" s="326"/>
      <c r="F53" s="327"/>
      <c r="G53" s="94"/>
      <c r="H53" s="110"/>
      <c r="I53" s="247"/>
      <c r="J53" s="328"/>
      <c r="K53" s="328"/>
      <c r="L53" s="248"/>
      <c r="M53" s="249"/>
      <c r="N53" s="249"/>
      <c r="O53" s="256"/>
      <c r="P53" s="133">
        <f t="shared" si="2"/>
      </c>
      <c r="Q53" s="41"/>
      <c r="R53" s="57">
        <f t="shared" si="0"/>
        <v>0</v>
      </c>
      <c r="S53" s="57">
        <f t="shared" si="1"/>
        <v>0</v>
      </c>
      <c r="T53" s="41"/>
      <c r="U53" s="41"/>
      <c r="AE53" s="1"/>
      <c r="AF53" s="13"/>
      <c r="AG53" s="13"/>
      <c r="AH53" s="13"/>
      <c r="AI53" s="13"/>
      <c r="AJ53" s="13"/>
      <c r="AK53" s="13"/>
      <c r="AL53" s="13"/>
      <c r="AM53" s="1"/>
    </row>
    <row r="54" spans="1:39" ht="30" customHeight="1" hidden="1">
      <c r="A54" s="16"/>
      <c r="B54" s="1"/>
      <c r="C54" s="232">
        <v>36</v>
      </c>
      <c r="D54" s="216"/>
      <c r="E54" s="326"/>
      <c r="F54" s="327"/>
      <c r="G54" s="94"/>
      <c r="H54" s="110"/>
      <c r="I54" s="247"/>
      <c r="J54" s="328"/>
      <c r="K54" s="328"/>
      <c r="L54" s="248"/>
      <c r="M54" s="249"/>
      <c r="N54" s="249"/>
      <c r="O54" s="256"/>
      <c r="P54" s="133">
        <f t="shared" si="2"/>
      </c>
      <c r="Q54" s="41"/>
      <c r="R54" s="57">
        <f t="shared" si="0"/>
        <v>0</v>
      </c>
      <c r="S54" s="57">
        <f t="shared" si="1"/>
        <v>0</v>
      </c>
      <c r="T54" s="41"/>
      <c r="U54" s="41"/>
      <c r="AE54" s="1"/>
      <c r="AF54" s="13"/>
      <c r="AG54" s="13"/>
      <c r="AH54" s="13"/>
      <c r="AI54" s="13"/>
      <c r="AJ54" s="13"/>
      <c r="AK54" s="13"/>
      <c r="AL54" s="13"/>
      <c r="AM54" s="1"/>
    </row>
    <row r="55" spans="1:39" ht="30" customHeight="1" hidden="1">
      <c r="A55" s="16"/>
      <c r="B55" s="1"/>
      <c r="C55" s="118">
        <v>37</v>
      </c>
      <c r="D55" s="216"/>
      <c r="E55" s="326"/>
      <c r="F55" s="327"/>
      <c r="G55" s="94"/>
      <c r="H55" s="110"/>
      <c r="I55" s="247"/>
      <c r="J55" s="328"/>
      <c r="K55" s="328"/>
      <c r="L55" s="248"/>
      <c r="M55" s="249"/>
      <c r="N55" s="249"/>
      <c r="O55" s="256"/>
      <c r="P55" s="133">
        <f t="shared" si="2"/>
      </c>
      <c r="Q55" s="41"/>
      <c r="R55" s="57">
        <f t="shared" si="0"/>
        <v>0</v>
      </c>
      <c r="S55" s="57">
        <f t="shared" si="1"/>
        <v>0</v>
      </c>
      <c r="T55" s="41"/>
      <c r="U55" s="41"/>
      <c r="AE55" s="1"/>
      <c r="AF55" s="13"/>
      <c r="AG55" s="13"/>
      <c r="AH55" s="13"/>
      <c r="AI55" s="13"/>
      <c r="AJ55" s="13"/>
      <c r="AK55" s="13"/>
      <c r="AL55" s="13"/>
      <c r="AM55" s="1"/>
    </row>
    <row r="56" spans="1:39" ht="30" customHeight="1" hidden="1">
      <c r="A56" s="16"/>
      <c r="B56" s="1"/>
      <c r="C56" s="232">
        <v>38</v>
      </c>
      <c r="D56" s="216"/>
      <c r="E56" s="326"/>
      <c r="F56" s="327"/>
      <c r="G56" s="94"/>
      <c r="H56" s="110"/>
      <c r="I56" s="247"/>
      <c r="J56" s="328"/>
      <c r="K56" s="328"/>
      <c r="L56" s="248"/>
      <c r="M56" s="249"/>
      <c r="N56" s="249"/>
      <c r="O56" s="256"/>
      <c r="P56" s="133">
        <f t="shared" si="2"/>
      </c>
      <c r="Q56" s="41"/>
      <c r="R56" s="57">
        <f t="shared" si="0"/>
        <v>0</v>
      </c>
      <c r="S56" s="57">
        <f t="shared" si="1"/>
        <v>0</v>
      </c>
      <c r="T56" s="41"/>
      <c r="U56" s="41"/>
      <c r="AE56" s="1"/>
      <c r="AF56" s="13"/>
      <c r="AG56" s="13"/>
      <c r="AH56" s="13"/>
      <c r="AI56" s="13"/>
      <c r="AJ56" s="13"/>
      <c r="AK56" s="13"/>
      <c r="AL56" s="13"/>
      <c r="AM56" s="1"/>
    </row>
    <row r="57" spans="1:39" ht="30" customHeight="1" hidden="1">
      <c r="A57" s="16"/>
      <c r="B57" s="1"/>
      <c r="C57" s="118">
        <v>39</v>
      </c>
      <c r="D57" s="216"/>
      <c r="E57" s="326"/>
      <c r="F57" s="327"/>
      <c r="G57" s="94"/>
      <c r="H57" s="110"/>
      <c r="I57" s="247"/>
      <c r="J57" s="328"/>
      <c r="K57" s="328"/>
      <c r="L57" s="248"/>
      <c r="M57" s="249"/>
      <c r="N57" s="249"/>
      <c r="O57" s="256"/>
      <c r="P57" s="133">
        <f t="shared" si="2"/>
      </c>
      <c r="Q57" s="41"/>
      <c r="R57" s="57">
        <f t="shared" si="0"/>
        <v>0</v>
      </c>
      <c r="S57" s="57">
        <f t="shared" si="1"/>
        <v>0</v>
      </c>
      <c r="T57" s="41"/>
      <c r="U57" s="41"/>
      <c r="AE57" s="1"/>
      <c r="AF57" s="13"/>
      <c r="AG57" s="13"/>
      <c r="AH57" s="13"/>
      <c r="AI57" s="13"/>
      <c r="AJ57" s="13"/>
      <c r="AK57" s="13"/>
      <c r="AL57" s="13"/>
      <c r="AM57" s="1"/>
    </row>
    <row r="58" spans="1:39" ht="30" customHeight="1" hidden="1">
      <c r="A58" s="16"/>
      <c r="B58" s="1"/>
      <c r="C58" s="232">
        <v>40</v>
      </c>
      <c r="D58" s="216"/>
      <c r="E58" s="326"/>
      <c r="F58" s="327"/>
      <c r="G58" s="94"/>
      <c r="H58" s="110"/>
      <c r="I58" s="247"/>
      <c r="J58" s="328"/>
      <c r="K58" s="328"/>
      <c r="L58" s="248"/>
      <c r="M58" s="249"/>
      <c r="N58" s="249"/>
      <c r="O58" s="256"/>
      <c r="P58" s="133">
        <f t="shared" si="2"/>
      </c>
      <c r="Q58" s="41"/>
      <c r="R58" s="57">
        <f t="shared" si="0"/>
        <v>0</v>
      </c>
      <c r="S58" s="57">
        <f t="shared" si="1"/>
        <v>0</v>
      </c>
      <c r="T58" s="41"/>
      <c r="U58" s="41"/>
      <c r="AE58" s="1"/>
      <c r="AF58" s="13"/>
      <c r="AG58" s="13"/>
      <c r="AH58" s="13"/>
      <c r="AI58" s="13"/>
      <c r="AJ58" s="13"/>
      <c r="AK58" s="13"/>
      <c r="AL58" s="13"/>
      <c r="AM58" s="1"/>
    </row>
    <row r="59" spans="1:39" ht="30" customHeight="1" hidden="1">
      <c r="A59" s="16"/>
      <c r="B59" s="1"/>
      <c r="C59" s="118">
        <v>41</v>
      </c>
      <c r="D59" s="216"/>
      <c r="E59" s="326"/>
      <c r="F59" s="327"/>
      <c r="G59" s="94"/>
      <c r="H59" s="110"/>
      <c r="I59" s="247"/>
      <c r="J59" s="328"/>
      <c r="K59" s="328"/>
      <c r="L59" s="248"/>
      <c r="M59" s="249"/>
      <c r="N59" s="249"/>
      <c r="O59" s="256"/>
      <c r="P59" s="133">
        <f t="shared" si="2"/>
      </c>
      <c r="Q59" s="41"/>
      <c r="R59" s="57">
        <f t="shared" si="0"/>
        <v>0</v>
      </c>
      <c r="S59" s="57">
        <f t="shared" si="1"/>
        <v>0</v>
      </c>
      <c r="T59" s="41"/>
      <c r="U59" s="41"/>
      <c r="AE59" s="1"/>
      <c r="AF59" s="13"/>
      <c r="AG59" s="13"/>
      <c r="AH59" s="13"/>
      <c r="AI59" s="13"/>
      <c r="AJ59" s="13"/>
      <c r="AK59" s="13"/>
      <c r="AL59" s="13"/>
      <c r="AM59" s="1"/>
    </row>
    <row r="60" spans="1:39" ht="30" customHeight="1" hidden="1">
      <c r="A60" s="16"/>
      <c r="B60" s="1"/>
      <c r="C60" s="232">
        <v>42</v>
      </c>
      <c r="D60" s="216"/>
      <c r="E60" s="326"/>
      <c r="F60" s="327"/>
      <c r="G60" s="94"/>
      <c r="H60" s="110"/>
      <c r="I60" s="247"/>
      <c r="J60" s="328"/>
      <c r="K60" s="328"/>
      <c r="L60" s="248"/>
      <c r="M60" s="249"/>
      <c r="N60" s="249"/>
      <c r="O60" s="256"/>
      <c r="P60" s="133">
        <f t="shared" si="2"/>
      </c>
      <c r="Q60" s="41"/>
      <c r="R60" s="57">
        <f t="shared" si="0"/>
        <v>0</v>
      </c>
      <c r="S60" s="57">
        <f t="shared" si="1"/>
        <v>0</v>
      </c>
      <c r="T60" s="41"/>
      <c r="U60" s="41"/>
      <c r="AE60" s="1"/>
      <c r="AF60" s="13"/>
      <c r="AG60" s="13"/>
      <c r="AH60" s="13"/>
      <c r="AI60" s="13"/>
      <c r="AJ60" s="13"/>
      <c r="AK60" s="13"/>
      <c r="AL60" s="13"/>
      <c r="AM60" s="1"/>
    </row>
    <row r="61" spans="1:39" ht="30" customHeight="1" hidden="1">
      <c r="A61" s="16"/>
      <c r="B61" s="1"/>
      <c r="C61" s="118">
        <v>43</v>
      </c>
      <c r="D61" s="216"/>
      <c r="E61" s="326"/>
      <c r="F61" s="327"/>
      <c r="G61" s="94"/>
      <c r="H61" s="110"/>
      <c r="I61" s="247"/>
      <c r="J61" s="328"/>
      <c r="K61" s="328"/>
      <c r="L61" s="248"/>
      <c r="M61" s="249"/>
      <c r="N61" s="249"/>
      <c r="O61" s="256"/>
      <c r="P61" s="133">
        <f t="shared" si="2"/>
      </c>
      <c r="Q61" s="41"/>
      <c r="R61" s="57">
        <f t="shared" si="0"/>
        <v>0</v>
      </c>
      <c r="S61" s="57">
        <f t="shared" si="1"/>
        <v>0</v>
      </c>
      <c r="T61" s="41"/>
      <c r="U61" s="41"/>
      <c r="AE61" s="1"/>
      <c r="AF61" s="13"/>
      <c r="AG61" s="13"/>
      <c r="AH61" s="13"/>
      <c r="AI61" s="13"/>
      <c r="AJ61" s="13"/>
      <c r="AK61" s="13"/>
      <c r="AL61" s="13"/>
      <c r="AM61" s="1"/>
    </row>
    <row r="62" spans="1:39" ht="30" customHeight="1" hidden="1">
      <c r="A62" s="16"/>
      <c r="B62" s="1"/>
      <c r="C62" s="232">
        <v>44</v>
      </c>
      <c r="D62" s="216"/>
      <c r="E62" s="326"/>
      <c r="F62" s="327"/>
      <c r="G62" s="94"/>
      <c r="H62" s="110"/>
      <c r="I62" s="247"/>
      <c r="J62" s="328"/>
      <c r="K62" s="328"/>
      <c r="L62" s="248"/>
      <c r="M62" s="249"/>
      <c r="N62" s="249"/>
      <c r="O62" s="256"/>
      <c r="P62" s="133">
        <f t="shared" si="2"/>
      </c>
      <c r="Q62" s="41"/>
      <c r="R62" s="57">
        <f t="shared" si="0"/>
        <v>0</v>
      </c>
      <c r="S62" s="57">
        <f t="shared" si="1"/>
        <v>0</v>
      </c>
      <c r="T62" s="41"/>
      <c r="U62" s="41"/>
      <c r="AE62" s="1"/>
      <c r="AF62" s="13"/>
      <c r="AG62" s="13"/>
      <c r="AH62" s="13"/>
      <c r="AI62" s="13"/>
      <c r="AJ62" s="13"/>
      <c r="AK62" s="13"/>
      <c r="AL62" s="13"/>
      <c r="AM62" s="1"/>
    </row>
    <row r="63" spans="1:39" ht="30" customHeight="1" hidden="1">
      <c r="A63" s="16"/>
      <c r="B63" s="1"/>
      <c r="C63" s="118">
        <v>45</v>
      </c>
      <c r="D63" s="216"/>
      <c r="E63" s="326"/>
      <c r="F63" s="327"/>
      <c r="G63" s="94"/>
      <c r="H63" s="110"/>
      <c r="I63" s="247"/>
      <c r="J63" s="328"/>
      <c r="K63" s="328"/>
      <c r="L63" s="248"/>
      <c r="M63" s="249"/>
      <c r="N63" s="249"/>
      <c r="O63" s="256"/>
      <c r="P63" s="133">
        <f t="shared" si="2"/>
      </c>
      <c r="Q63" s="41"/>
      <c r="R63" s="57">
        <f t="shared" si="0"/>
        <v>0</v>
      </c>
      <c r="S63" s="57">
        <f t="shared" si="1"/>
        <v>0</v>
      </c>
      <c r="T63" s="41"/>
      <c r="U63" s="41"/>
      <c r="AE63" s="1"/>
      <c r="AF63" s="13"/>
      <c r="AG63" s="13"/>
      <c r="AH63" s="13"/>
      <c r="AI63" s="13"/>
      <c r="AJ63" s="13"/>
      <c r="AK63" s="13"/>
      <c r="AL63" s="13"/>
      <c r="AM63" s="1"/>
    </row>
    <row r="64" spans="1:39" ht="30" customHeight="1" hidden="1">
      <c r="A64" s="16"/>
      <c r="B64" s="1"/>
      <c r="C64" s="232">
        <v>46</v>
      </c>
      <c r="D64" s="216"/>
      <c r="E64" s="326"/>
      <c r="F64" s="327"/>
      <c r="G64" s="94"/>
      <c r="H64" s="110"/>
      <c r="I64" s="247"/>
      <c r="J64" s="328"/>
      <c r="K64" s="328"/>
      <c r="L64" s="248"/>
      <c r="M64" s="249"/>
      <c r="N64" s="249"/>
      <c r="O64" s="256"/>
      <c r="P64" s="133">
        <f t="shared" si="2"/>
      </c>
      <c r="Q64" s="41"/>
      <c r="R64" s="57">
        <f t="shared" si="0"/>
        <v>0</v>
      </c>
      <c r="S64" s="57">
        <f t="shared" si="1"/>
        <v>0</v>
      </c>
      <c r="T64" s="41"/>
      <c r="U64" s="41"/>
      <c r="AE64" s="1"/>
      <c r="AF64" s="13"/>
      <c r="AG64" s="13"/>
      <c r="AH64" s="13"/>
      <c r="AI64" s="13"/>
      <c r="AJ64" s="13"/>
      <c r="AK64" s="13"/>
      <c r="AL64" s="13"/>
      <c r="AM64" s="1"/>
    </row>
    <row r="65" spans="1:39" ht="30" customHeight="1" hidden="1">
      <c r="A65" s="16"/>
      <c r="B65" s="1"/>
      <c r="C65" s="118">
        <v>47</v>
      </c>
      <c r="D65" s="216"/>
      <c r="E65" s="326"/>
      <c r="F65" s="327"/>
      <c r="G65" s="94"/>
      <c r="H65" s="110"/>
      <c r="I65" s="247"/>
      <c r="J65" s="328"/>
      <c r="K65" s="328"/>
      <c r="L65" s="248"/>
      <c r="M65" s="249"/>
      <c r="N65" s="249"/>
      <c r="O65" s="256"/>
      <c r="P65" s="133">
        <f t="shared" si="2"/>
      </c>
      <c r="Q65" s="41"/>
      <c r="R65" s="57">
        <f t="shared" si="0"/>
        <v>0</v>
      </c>
      <c r="S65" s="57">
        <f t="shared" si="1"/>
        <v>0</v>
      </c>
      <c r="T65" s="41"/>
      <c r="U65" s="41"/>
      <c r="AE65" s="1"/>
      <c r="AF65" s="13"/>
      <c r="AG65" s="13"/>
      <c r="AH65" s="13"/>
      <c r="AI65" s="13"/>
      <c r="AJ65" s="13"/>
      <c r="AK65" s="13"/>
      <c r="AL65" s="13"/>
      <c r="AM65" s="1"/>
    </row>
    <row r="66" spans="1:39" ht="30" customHeight="1" hidden="1">
      <c r="A66" s="16"/>
      <c r="B66" s="1"/>
      <c r="C66" s="232">
        <v>48</v>
      </c>
      <c r="D66" s="216"/>
      <c r="E66" s="326"/>
      <c r="F66" s="327"/>
      <c r="G66" s="94"/>
      <c r="H66" s="110"/>
      <c r="I66" s="247"/>
      <c r="J66" s="328"/>
      <c r="K66" s="328"/>
      <c r="L66" s="248"/>
      <c r="M66" s="249"/>
      <c r="N66" s="249"/>
      <c r="O66" s="256"/>
      <c r="P66" s="133">
        <f t="shared" si="2"/>
      </c>
      <c r="Q66" s="41"/>
      <c r="R66" s="57">
        <f t="shared" si="0"/>
        <v>0</v>
      </c>
      <c r="S66" s="57">
        <f t="shared" si="1"/>
        <v>0</v>
      </c>
      <c r="T66" s="41"/>
      <c r="U66" s="41"/>
      <c r="AE66" s="1"/>
      <c r="AF66" s="13"/>
      <c r="AG66" s="13"/>
      <c r="AH66" s="13"/>
      <c r="AI66" s="13"/>
      <c r="AJ66" s="13"/>
      <c r="AK66" s="13"/>
      <c r="AL66" s="13"/>
      <c r="AM66" s="1"/>
    </row>
    <row r="67" spans="1:39" ht="30" customHeight="1" hidden="1">
      <c r="A67" s="16"/>
      <c r="B67" s="1"/>
      <c r="C67" s="118">
        <v>49</v>
      </c>
      <c r="D67" s="216"/>
      <c r="E67" s="326"/>
      <c r="F67" s="327"/>
      <c r="G67" s="94"/>
      <c r="H67" s="110"/>
      <c r="I67" s="247"/>
      <c r="J67" s="328"/>
      <c r="K67" s="328"/>
      <c r="L67" s="248"/>
      <c r="M67" s="249"/>
      <c r="N67" s="249"/>
      <c r="O67" s="256"/>
      <c r="P67" s="133">
        <f t="shared" si="2"/>
      </c>
      <c r="Q67" s="41"/>
      <c r="R67" s="57">
        <f t="shared" si="0"/>
        <v>0</v>
      </c>
      <c r="S67" s="57">
        <f t="shared" si="1"/>
        <v>0</v>
      </c>
      <c r="T67" s="41"/>
      <c r="U67" s="41"/>
      <c r="AE67" s="1"/>
      <c r="AF67" s="13"/>
      <c r="AG67" s="13"/>
      <c r="AH67" s="13"/>
      <c r="AI67" s="13"/>
      <c r="AJ67" s="13"/>
      <c r="AK67" s="13"/>
      <c r="AL67" s="13"/>
      <c r="AM67" s="1"/>
    </row>
    <row r="68" spans="1:39" ht="30" customHeight="1" hidden="1">
      <c r="A68" s="16"/>
      <c r="B68" s="1"/>
      <c r="C68" s="232">
        <v>50</v>
      </c>
      <c r="D68" s="216"/>
      <c r="E68" s="326"/>
      <c r="F68" s="327"/>
      <c r="G68" s="94"/>
      <c r="H68" s="110"/>
      <c r="I68" s="247"/>
      <c r="J68" s="328"/>
      <c r="K68" s="328"/>
      <c r="L68" s="248"/>
      <c r="M68" s="249"/>
      <c r="N68" s="249"/>
      <c r="O68" s="256"/>
      <c r="P68" s="133">
        <f t="shared" si="2"/>
      </c>
      <c r="Q68" s="41"/>
      <c r="R68" s="57">
        <f t="shared" si="0"/>
        <v>0</v>
      </c>
      <c r="S68" s="57">
        <f t="shared" si="1"/>
        <v>0</v>
      </c>
      <c r="T68" s="41"/>
      <c r="U68" s="41"/>
      <c r="AE68" s="1"/>
      <c r="AF68" s="13"/>
      <c r="AG68" s="13"/>
      <c r="AH68" s="13"/>
      <c r="AI68" s="13"/>
      <c r="AJ68" s="13"/>
      <c r="AK68" s="13"/>
      <c r="AL68" s="13"/>
      <c r="AM68" s="1"/>
    </row>
    <row r="69" spans="1:39" ht="30" customHeight="1" hidden="1">
      <c r="A69" s="16"/>
      <c r="B69" s="1"/>
      <c r="C69" s="118">
        <v>51</v>
      </c>
      <c r="D69" s="216"/>
      <c r="E69" s="326"/>
      <c r="F69" s="327"/>
      <c r="G69" s="94"/>
      <c r="H69" s="110"/>
      <c r="I69" s="247"/>
      <c r="J69" s="328"/>
      <c r="K69" s="328"/>
      <c r="L69" s="248"/>
      <c r="M69" s="249"/>
      <c r="N69" s="249"/>
      <c r="O69" s="256"/>
      <c r="P69" s="133">
        <f t="shared" si="2"/>
      </c>
      <c r="Q69" s="41"/>
      <c r="R69" s="57">
        <f t="shared" si="0"/>
        <v>0</v>
      </c>
      <c r="S69" s="57">
        <f t="shared" si="1"/>
        <v>0</v>
      </c>
      <c r="T69" s="41"/>
      <c r="U69" s="41"/>
      <c r="AE69" s="1"/>
      <c r="AF69" s="13"/>
      <c r="AG69" s="13"/>
      <c r="AH69" s="13"/>
      <c r="AI69" s="13"/>
      <c r="AJ69" s="13"/>
      <c r="AK69" s="13"/>
      <c r="AL69" s="13"/>
      <c r="AM69" s="1"/>
    </row>
    <row r="70" spans="1:39" ht="30" customHeight="1" hidden="1">
      <c r="A70" s="16"/>
      <c r="B70" s="1"/>
      <c r="C70" s="232">
        <v>52</v>
      </c>
      <c r="D70" s="216"/>
      <c r="E70" s="326"/>
      <c r="F70" s="327"/>
      <c r="G70" s="94"/>
      <c r="H70" s="110"/>
      <c r="I70" s="247"/>
      <c r="J70" s="328"/>
      <c r="K70" s="328"/>
      <c r="L70" s="248"/>
      <c r="M70" s="249"/>
      <c r="N70" s="249"/>
      <c r="O70" s="256"/>
      <c r="P70" s="133">
        <f t="shared" si="2"/>
      </c>
      <c r="Q70" s="41"/>
      <c r="R70" s="57">
        <f t="shared" si="0"/>
        <v>0</v>
      </c>
      <c r="S70" s="57">
        <f t="shared" si="1"/>
        <v>0</v>
      </c>
      <c r="T70" s="41"/>
      <c r="U70" s="41"/>
      <c r="AE70" s="1"/>
      <c r="AF70" s="13"/>
      <c r="AG70" s="13"/>
      <c r="AH70" s="13"/>
      <c r="AI70" s="13"/>
      <c r="AJ70" s="13"/>
      <c r="AK70" s="13"/>
      <c r="AL70" s="13"/>
      <c r="AM70" s="1"/>
    </row>
    <row r="71" spans="1:39" ht="30" customHeight="1" hidden="1">
      <c r="A71" s="16"/>
      <c r="B71" s="1"/>
      <c r="C71" s="118">
        <v>53</v>
      </c>
      <c r="D71" s="216"/>
      <c r="E71" s="326"/>
      <c r="F71" s="327"/>
      <c r="G71" s="94"/>
      <c r="H71" s="110"/>
      <c r="I71" s="247"/>
      <c r="J71" s="328"/>
      <c r="K71" s="328"/>
      <c r="L71" s="248"/>
      <c r="M71" s="249"/>
      <c r="N71" s="249"/>
      <c r="O71" s="256"/>
      <c r="P71" s="133">
        <f t="shared" si="2"/>
      </c>
      <c r="Q71" s="41"/>
      <c r="R71" s="57">
        <f t="shared" si="0"/>
        <v>0</v>
      </c>
      <c r="S71" s="57">
        <f t="shared" si="1"/>
        <v>0</v>
      </c>
      <c r="T71" s="41"/>
      <c r="U71" s="41"/>
      <c r="AE71" s="1"/>
      <c r="AF71" s="13"/>
      <c r="AG71" s="13"/>
      <c r="AH71" s="13"/>
      <c r="AI71" s="13"/>
      <c r="AJ71" s="13"/>
      <c r="AK71" s="13"/>
      <c r="AL71" s="13"/>
      <c r="AM71" s="1"/>
    </row>
    <row r="72" spans="1:39" ht="30" customHeight="1" hidden="1">
      <c r="A72" s="16"/>
      <c r="B72" s="1"/>
      <c r="C72" s="232">
        <v>54</v>
      </c>
      <c r="D72" s="216"/>
      <c r="E72" s="326"/>
      <c r="F72" s="327"/>
      <c r="G72" s="94"/>
      <c r="H72" s="110"/>
      <c r="I72" s="247"/>
      <c r="J72" s="328"/>
      <c r="K72" s="328"/>
      <c r="L72" s="248"/>
      <c r="M72" s="249"/>
      <c r="N72" s="249"/>
      <c r="O72" s="256"/>
      <c r="P72" s="133">
        <f t="shared" si="2"/>
      </c>
      <c r="Q72" s="41"/>
      <c r="R72" s="57">
        <f t="shared" si="0"/>
        <v>0</v>
      </c>
      <c r="S72" s="57">
        <f t="shared" si="1"/>
        <v>0</v>
      </c>
      <c r="T72" s="41"/>
      <c r="U72" s="41"/>
      <c r="AE72" s="1"/>
      <c r="AF72" s="13"/>
      <c r="AG72" s="13"/>
      <c r="AH72" s="13"/>
      <c r="AI72" s="13"/>
      <c r="AJ72" s="13"/>
      <c r="AK72" s="13"/>
      <c r="AL72" s="13"/>
      <c r="AM72" s="1"/>
    </row>
    <row r="73" spans="1:39" ht="30" customHeight="1" hidden="1">
      <c r="A73" s="16"/>
      <c r="B73" s="1"/>
      <c r="C73" s="118">
        <v>55</v>
      </c>
      <c r="D73" s="216"/>
      <c r="E73" s="326"/>
      <c r="F73" s="327"/>
      <c r="G73" s="94"/>
      <c r="H73" s="110"/>
      <c r="I73" s="247"/>
      <c r="J73" s="328"/>
      <c r="K73" s="328"/>
      <c r="L73" s="248"/>
      <c r="M73" s="249"/>
      <c r="N73" s="249"/>
      <c r="O73" s="256"/>
      <c r="P73" s="133">
        <f t="shared" si="2"/>
      </c>
      <c r="Q73" s="41"/>
      <c r="R73" s="57">
        <f t="shared" si="0"/>
        <v>0</v>
      </c>
      <c r="S73" s="57">
        <f t="shared" si="1"/>
        <v>0</v>
      </c>
      <c r="T73" s="41"/>
      <c r="U73" s="41"/>
      <c r="AE73" s="1"/>
      <c r="AF73" s="13"/>
      <c r="AG73" s="13"/>
      <c r="AH73" s="13"/>
      <c r="AI73" s="13"/>
      <c r="AJ73" s="13"/>
      <c r="AK73" s="13"/>
      <c r="AL73" s="13"/>
      <c r="AM73" s="1"/>
    </row>
    <row r="74" spans="1:39" ht="30" customHeight="1" hidden="1">
      <c r="A74" s="16"/>
      <c r="B74" s="1"/>
      <c r="C74" s="232">
        <v>56</v>
      </c>
      <c r="D74" s="216"/>
      <c r="E74" s="326"/>
      <c r="F74" s="327"/>
      <c r="G74" s="94"/>
      <c r="H74" s="110"/>
      <c r="I74" s="247"/>
      <c r="J74" s="328"/>
      <c r="K74" s="328"/>
      <c r="L74" s="248"/>
      <c r="M74" s="249"/>
      <c r="N74" s="249"/>
      <c r="O74" s="256"/>
      <c r="P74" s="133">
        <f t="shared" si="2"/>
      </c>
      <c r="Q74" s="41"/>
      <c r="R74" s="57">
        <f t="shared" si="0"/>
        <v>0</v>
      </c>
      <c r="S74" s="57">
        <f t="shared" si="1"/>
        <v>0</v>
      </c>
      <c r="T74" s="41"/>
      <c r="U74" s="41"/>
      <c r="AE74" s="1"/>
      <c r="AF74" s="13"/>
      <c r="AG74" s="13"/>
      <c r="AH74" s="13"/>
      <c r="AI74" s="13"/>
      <c r="AJ74" s="13"/>
      <c r="AK74" s="13"/>
      <c r="AL74" s="13"/>
      <c r="AM74" s="1"/>
    </row>
    <row r="75" spans="1:39" ht="30" customHeight="1" hidden="1">
      <c r="A75" s="16"/>
      <c r="B75" s="1"/>
      <c r="C75" s="118">
        <v>57</v>
      </c>
      <c r="D75" s="216"/>
      <c r="E75" s="326"/>
      <c r="F75" s="327"/>
      <c r="G75" s="94"/>
      <c r="H75" s="110"/>
      <c r="I75" s="247"/>
      <c r="J75" s="328"/>
      <c r="K75" s="328"/>
      <c r="L75" s="248"/>
      <c r="M75" s="249"/>
      <c r="N75" s="249"/>
      <c r="O75" s="256"/>
      <c r="P75" s="133">
        <f t="shared" si="2"/>
      </c>
      <c r="Q75" s="41"/>
      <c r="R75" s="57">
        <f t="shared" si="0"/>
        <v>0</v>
      </c>
      <c r="S75" s="57">
        <f t="shared" si="1"/>
        <v>0</v>
      </c>
      <c r="T75" s="41"/>
      <c r="U75" s="41"/>
      <c r="AE75" s="1"/>
      <c r="AF75" s="13"/>
      <c r="AG75" s="13"/>
      <c r="AH75" s="13"/>
      <c r="AI75" s="13"/>
      <c r="AJ75" s="13"/>
      <c r="AK75" s="13"/>
      <c r="AL75" s="13"/>
      <c r="AM75" s="1"/>
    </row>
    <row r="76" spans="1:39" ht="30" customHeight="1" hidden="1">
      <c r="A76" s="16"/>
      <c r="B76" s="1"/>
      <c r="C76" s="232">
        <v>58</v>
      </c>
      <c r="D76" s="216"/>
      <c r="E76" s="326"/>
      <c r="F76" s="327"/>
      <c r="G76" s="94"/>
      <c r="H76" s="110"/>
      <c r="I76" s="247"/>
      <c r="J76" s="328"/>
      <c r="K76" s="328"/>
      <c r="L76" s="248"/>
      <c r="M76" s="249"/>
      <c r="N76" s="249"/>
      <c r="O76" s="256"/>
      <c r="P76" s="133">
        <f t="shared" si="2"/>
      </c>
      <c r="Q76" s="41"/>
      <c r="R76" s="57">
        <f t="shared" si="0"/>
        <v>0</v>
      </c>
      <c r="S76" s="57">
        <f t="shared" si="1"/>
        <v>0</v>
      </c>
      <c r="T76" s="41"/>
      <c r="U76" s="41"/>
      <c r="AE76" s="1"/>
      <c r="AF76" s="13"/>
      <c r="AG76" s="13"/>
      <c r="AH76" s="13"/>
      <c r="AI76" s="13"/>
      <c r="AJ76" s="13"/>
      <c r="AK76" s="13"/>
      <c r="AL76" s="13"/>
      <c r="AM76" s="1"/>
    </row>
    <row r="77" spans="1:39" ht="30" customHeight="1" hidden="1">
      <c r="A77" s="16"/>
      <c r="B77" s="1"/>
      <c r="C77" s="118">
        <v>59</v>
      </c>
      <c r="D77" s="216"/>
      <c r="E77" s="326"/>
      <c r="F77" s="327"/>
      <c r="G77" s="94"/>
      <c r="H77" s="110"/>
      <c r="I77" s="247"/>
      <c r="J77" s="328"/>
      <c r="K77" s="328"/>
      <c r="L77" s="248"/>
      <c r="M77" s="249"/>
      <c r="N77" s="249"/>
      <c r="O77" s="256"/>
      <c r="P77" s="133">
        <f t="shared" si="2"/>
      </c>
      <c r="Q77" s="41"/>
      <c r="R77" s="57">
        <f t="shared" si="0"/>
        <v>0</v>
      </c>
      <c r="S77" s="57">
        <f t="shared" si="1"/>
        <v>0</v>
      </c>
      <c r="T77" s="41"/>
      <c r="U77" s="41"/>
      <c r="AE77" s="1"/>
      <c r="AF77" s="13"/>
      <c r="AG77" s="13"/>
      <c r="AH77" s="13"/>
      <c r="AI77" s="13"/>
      <c r="AJ77" s="13"/>
      <c r="AK77" s="13"/>
      <c r="AL77" s="13"/>
      <c r="AM77" s="1"/>
    </row>
    <row r="78" spans="1:39" ht="30" customHeight="1" hidden="1">
      <c r="A78" s="16"/>
      <c r="B78" s="1"/>
      <c r="C78" s="232">
        <v>60</v>
      </c>
      <c r="D78" s="216"/>
      <c r="E78" s="326"/>
      <c r="F78" s="327"/>
      <c r="G78" s="94"/>
      <c r="H78" s="110"/>
      <c r="I78" s="247"/>
      <c r="J78" s="328"/>
      <c r="K78" s="328"/>
      <c r="L78" s="248"/>
      <c r="M78" s="249"/>
      <c r="N78" s="249"/>
      <c r="O78" s="256"/>
      <c r="P78" s="133">
        <f t="shared" si="2"/>
      </c>
      <c r="Q78" s="41"/>
      <c r="R78" s="57">
        <f t="shared" si="0"/>
        <v>0</v>
      </c>
      <c r="S78" s="57">
        <f t="shared" si="1"/>
        <v>0</v>
      </c>
      <c r="T78" s="41"/>
      <c r="U78" s="41"/>
      <c r="AE78" s="1"/>
      <c r="AF78" s="13"/>
      <c r="AG78" s="13"/>
      <c r="AH78" s="13"/>
      <c r="AI78" s="13"/>
      <c r="AJ78" s="13"/>
      <c r="AK78" s="13"/>
      <c r="AL78" s="13"/>
      <c r="AM78" s="1"/>
    </row>
    <row r="79" spans="1:39" ht="30" customHeight="1" hidden="1">
      <c r="A79" s="16"/>
      <c r="B79" s="1"/>
      <c r="C79" s="118">
        <v>61</v>
      </c>
      <c r="D79" s="216"/>
      <c r="E79" s="326"/>
      <c r="F79" s="327"/>
      <c r="G79" s="94"/>
      <c r="H79" s="110"/>
      <c r="I79" s="247"/>
      <c r="J79" s="328"/>
      <c r="K79" s="328"/>
      <c r="L79" s="248"/>
      <c r="M79" s="249"/>
      <c r="N79" s="249"/>
      <c r="O79" s="256"/>
      <c r="P79" s="133">
        <f t="shared" si="2"/>
      </c>
      <c r="Q79" s="41"/>
      <c r="R79" s="57">
        <f t="shared" si="0"/>
        <v>0</v>
      </c>
      <c r="S79" s="57">
        <f t="shared" si="1"/>
        <v>0</v>
      </c>
      <c r="T79" s="41"/>
      <c r="U79" s="41"/>
      <c r="AE79" s="1"/>
      <c r="AF79" s="13"/>
      <c r="AG79" s="13"/>
      <c r="AH79" s="13"/>
      <c r="AI79" s="13"/>
      <c r="AJ79" s="13"/>
      <c r="AK79" s="13"/>
      <c r="AL79" s="13"/>
      <c r="AM79" s="1"/>
    </row>
    <row r="80" spans="1:39" ht="30" customHeight="1" hidden="1">
      <c r="A80" s="16"/>
      <c r="B80" s="1"/>
      <c r="C80" s="232">
        <v>62</v>
      </c>
      <c r="D80" s="216"/>
      <c r="E80" s="326"/>
      <c r="F80" s="327"/>
      <c r="G80" s="94"/>
      <c r="H80" s="110"/>
      <c r="I80" s="247"/>
      <c r="J80" s="328"/>
      <c r="K80" s="328"/>
      <c r="L80" s="248"/>
      <c r="M80" s="249"/>
      <c r="N80" s="249"/>
      <c r="O80" s="256"/>
      <c r="P80" s="133">
        <f t="shared" si="2"/>
      </c>
      <c r="Q80" s="41"/>
      <c r="R80" s="57">
        <f t="shared" si="0"/>
        <v>0</v>
      </c>
      <c r="S80" s="57">
        <f t="shared" si="1"/>
        <v>0</v>
      </c>
      <c r="T80" s="41"/>
      <c r="U80" s="41"/>
      <c r="AE80" s="1"/>
      <c r="AF80" s="13"/>
      <c r="AG80" s="13"/>
      <c r="AH80" s="13"/>
      <c r="AI80" s="13"/>
      <c r="AJ80" s="13"/>
      <c r="AK80" s="13"/>
      <c r="AL80" s="13"/>
      <c r="AM80" s="1"/>
    </row>
    <row r="81" spans="1:39" ht="30" customHeight="1" hidden="1">
      <c r="A81" s="16"/>
      <c r="B81" s="1"/>
      <c r="C81" s="118">
        <v>63</v>
      </c>
      <c r="D81" s="216"/>
      <c r="E81" s="326"/>
      <c r="F81" s="327"/>
      <c r="G81" s="94"/>
      <c r="H81" s="110"/>
      <c r="I81" s="247"/>
      <c r="J81" s="328"/>
      <c r="K81" s="328"/>
      <c r="L81" s="248"/>
      <c r="M81" s="249"/>
      <c r="N81" s="249"/>
      <c r="O81" s="256"/>
      <c r="P81" s="133">
        <f t="shared" si="2"/>
      </c>
      <c r="Q81" s="41"/>
      <c r="R81" s="57">
        <f t="shared" si="0"/>
        <v>0</v>
      </c>
      <c r="S81" s="57">
        <f t="shared" si="1"/>
        <v>0</v>
      </c>
      <c r="T81" s="41"/>
      <c r="U81" s="41"/>
      <c r="AE81" s="1"/>
      <c r="AF81" s="13"/>
      <c r="AG81" s="13"/>
      <c r="AH81" s="13"/>
      <c r="AI81" s="13"/>
      <c r="AJ81" s="13"/>
      <c r="AK81" s="13"/>
      <c r="AL81" s="13"/>
      <c r="AM81" s="1"/>
    </row>
    <row r="82" spans="1:39" ht="30" customHeight="1" hidden="1">
      <c r="A82" s="16"/>
      <c r="B82" s="1"/>
      <c r="C82" s="232">
        <v>64</v>
      </c>
      <c r="D82" s="216"/>
      <c r="E82" s="326"/>
      <c r="F82" s="327"/>
      <c r="G82" s="94"/>
      <c r="H82" s="110"/>
      <c r="I82" s="247"/>
      <c r="J82" s="328"/>
      <c r="K82" s="328"/>
      <c r="L82" s="248"/>
      <c r="M82" s="249"/>
      <c r="N82" s="249"/>
      <c r="O82" s="256"/>
      <c r="P82" s="133">
        <f t="shared" si="2"/>
      </c>
      <c r="Q82" s="41"/>
      <c r="R82" s="57">
        <f t="shared" si="0"/>
        <v>0</v>
      </c>
      <c r="S82" s="57">
        <f t="shared" si="1"/>
        <v>0</v>
      </c>
      <c r="T82" s="41"/>
      <c r="U82" s="41"/>
      <c r="AE82" s="1"/>
      <c r="AF82" s="13"/>
      <c r="AG82" s="13"/>
      <c r="AH82" s="13"/>
      <c r="AI82" s="13"/>
      <c r="AJ82" s="13"/>
      <c r="AK82" s="13"/>
      <c r="AL82" s="13"/>
      <c r="AM82" s="1"/>
    </row>
    <row r="83" spans="1:39" ht="30" customHeight="1" hidden="1">
      <c r="A83" s="16"/>
      <c r="B83" s="1"/>
      <c r="C83" s="118">
        <v>65</v>
      </c>
      <c r="D83" s="216"/>
      <c r="E83" s="326"/>
      <c r="F83" s="327"/>
      <c r="G83" s="94"/>
      <c r="H83" s="110"/>
      <c r="I83" s="247"/>
      <c r="J83" s="328"/>
      <c r="K83" s="328"/>
      <c r="L83" s="248"/>
      <c r="M83" s="249"/>
      <c r="N83" s="249"/>
      <c r="O83" s="256"/>
      <c r="P83" s="133">
        <f t="shared" si="2"/>
      </c>
      <c r="Q83" s="41"/>
      <c r="R83" s="57">
        <f aca="true" t="shared" si="3" ref="R83:R309">IF(E83="",0,1)</f>
        <v>0</v>
      </c>
      <c r="S83" s="57">
        <f aca="true" t="shared" si="4" ref="S83:S146">IF(E83="",0,IF(LEFT(H83,1)="■",0,1))</f>
        <v>0</v>
      </c>
      <c r="T83" s="41"/>
      <c r="U83" s="41"/>
      <c r="AE83" s="1"/>
      <c r="AF83" s="13"/>
      <c r="AG83" s="13"/>
      <c r="AH83" s="13"/>
      <c r="AI83" s="13"/>
      <c r="AJ83" s="13"/>
      <c r="AK83" s="13"/>
      <c r="AL83" s="13"/>
      <c r="AM83" s="1"/>
    </row>
    <row r="84" spans="1:39" ht="30" customHeight="1" hidden="1">
      <c r="A84" s="16"/>
      <c r="B84" s="1"/>
      <c r="C84" s="232">
        <v>66</v>
      </c>
      <c r="D84" s="216"/>
      <c r="E84" s="326"/>
      <c r="F84" s="327"/>
      <c r="G84" s="94"/>
      <c r="H84" s="110"/>
      <c r="I84" s="247"/>
      <c r="J84" s="328"/>
      <c r="K84" s="328"/>
      <c r="L84" s="248"/>
      <c r="M84" s="249"/>
      <c r="N84" s="249"/>
      <c r="O84" s="256"/>
      <c r="P84" s="133">
        <f aca="true" t="shared" si="5" ref="P84:P309">IF(O84="","",IF(OR(O84&gt;100,O84&lt;0),"★",""))</f>
      </c>
      <c r="Q84" s="41"/>
      <c r="R84" s="57">
        <f t="shared" si="3"/>
        <v>0</v>
      </c>
      <c r="S84" s="57">
        <f t="shared" si="4"/>
        <v>0</v>
      </c>
      <c r="T84" s="41"/>
      <c r="U84" s="41"/>
      <c r="AE84" s="1"/>
      <c r="AF84" s="13"/>
      <c r="AG84" s="13"/>
      <c r="AH84" s="13"/>
      <c r="AI84" s="13"/>
      <c r="AJ84" s="13"/>
      <c r="AK84" s="13"/>
      <c r="AL84" s="13"/>
      <c r="AM84" s="1"/>
    </row>
    <row r="85" spans="1:39" ht="30" customHeight="1" hidden="1">
      <c r="A85" s="16"/>
      <c r="B85" s="1"/>
      <c r="C85" s="118">
        <v>67</v>
      </c>
      <c r="D85" s="216"/>
      <c r="E85" s="326"/>
      <c r="F85" s="327"/>
      <c r="G85" s="94"/>
      <c r="H85" s="110"/>
      <c r="I85" s="247"/>
      <c r="J85" s="328"/>
      <c r="K85" s="328"/>
      <c r="L85" s="248"/>
      <c r="M85" s="249"/>
      <c r="N85" s="249"/>
      <c r="O85" s="256"/>
      <c r="P85" s="133">
        <f t="shared" si="5"/>
      </c>
      <c r="Q85" s="41"/>
      <c r="R85" s="57">
        <f t="shared" si="3"/>
        <v>0</v>
      </c>
      <c r="S85" s="57">
        <f t="shared" si="4"/>
        <v>0</v>
      </c>
      <c r="T85" s="41"/>
      <c r="U85" s="41"/>
      <c r="AE85" s="1"/>
      <c r="AF85" s="13"/>
      <c r="AG85" s="13"/>
      <c r="AH85" s="13"/>
      <c r="AI85" s="13"/>
      <c r="AJ85" s="13"/>
      <c r="AK85" s="13"/>
      <c r="AL85" s="13"/>
      <c r="AM85" s="1"/>
    </row>
    <row r="86" spans="1:39" ht="30" customHeight="1" hidden="1">
      <c r="A86" s="16"/>
      <c r="B86" s="1"/>
      <c r="C86" s="232">
        <v>68</v>
      </c>
      <c r="D86" s="216"/>
      <c r="E86" s="326"/>
      <c r="F86" s="327"/>
      <c r="G86" s="94"/>
      <c r="H86" s="110"/>
      <c r="I86" s="247"/>
      <c r="J86" s="328"/>
      <c r="K86" s="328"/>
      <c r="L86" s="248"/>
      <c r="M86" s="249"/>
      <c r="N86" s="249"/>
      <c r="O86" s="256"/>
      <c r="P86" s="133">
        <f t="shared" si="5"/>
      </c>
      <c r="Q86" s="41"/>
      <c r="R86" s="57">
        <f t="shared" si="3"/>
        <v>0</v>
      </c>
      <c r="S86" s="57">
        <f t="shared" si="4"/>
        <v>0</v>
      </c>
      <c r="T86" s="41"/>
      <c r="U86" s="41"/>
      <c r="AE86" s="1"/>
      <c r="AF86" s="13"/>
      <c r="AG86" s="13"/>
      <c r="AH86" s="13"/>
      <c r="AI86" s="13"/>
      <c r="AJ86" s="13"/>
      <c r="AK86" s="13"/>
      <c r="AL86" s="13"/>
      <c r="AM86" s="1"/>
    </row>
    <row r="87" spans="1:39" ht="30" customHeight="1" hidden="1">
      <c r="A87" s="16"/>
      <c r="B87" s="1"/>
      <c r="C87" s="118">
        <v>69</v>
      </c>
      <c r="D87" s="216"/>
      <c r="E87" s="326"/>
      <c r="F87" s="327"/>
      <c r="G87" s="94"/>
      <c r="H87" s="110"/>
      <c r="I87" s="247"/>
      <c r="J87" s="328"/>
      <c r="K87" s="328"/>
      <c r="L87" s="248"/>
      <c r="M87" s="249"/>
      <c r="N87" s="249"/>
      <c r="O87" s="256"/>
      <c r="P87" s="133">
        <f t="shared" si="5"/>
      </c>
      <c r="Q87" s="41"/>
      <c r="R87" s="57">
        <f t="shared" si="3"/>
        <v>0</v>
      </c>
      <c r="S87" s="57">
        <f t="shared" si="4"/>
        <v>0</v>
      </c>
      <c r="T87" s="41"/>
      <c r="U87" s="41"/>
      <c r="AE87" s="1"/>
      <c r="AF87" s="13"/>
      <c r="AG87" s="13"/>
      <c r="AH87" s="13"/>
      <c r="AI87" s="13"/>
      <c r="AJ87" s="13"/>
      <c r="AK87" s="13"/>
      <c r="AL87" s="13"/>
      <c r="AM87" s="1"/>
    </row>
    <row r="88" spans="1:39" ht="30" customHeight="1" hidden="1">
      <c r="A88" s="16"/>
      <c r="B88" s="1"/>
      <c r="C88" s="232">
        <v>70</v>
      </c>
      <c r="D88" s="216"/>
      <c r="E88" s="326"/>
      <c r="F88" s="327"/>
      <c r="G88" s="94"/>
      <c r="H88" s="110"/>
      <c r="I88" s="247"/>
      <c r="J88" s="328"/>
      <c r="K88" s="328"/>
      <c r="L88" s="248"/>
      <c r="M88" s="249"/>
      <c r="N88" s="249"/>
      <c r="O88" s="256"/>
      <c r="P88" s="133">
        <f t="shared" si="5"/>
      </c>
      <c r="Q88" s="41"/>
      <c r="R88" s="57">
        <f t="shared" si="3"/>
        <v>0</v>
      </c>
      <c r="S88" s="57">
        <f t="shared" si="4"/>
        <v>0</v>
      </c>
      <c r="T88" s="41"/>
      <c r="U88" s="41"/>
      <c r="AE88" s="1"/>
      <c r="AF88" s="13"/>
      <c r="AG88" s="13"/>
      <c r="AH88" s="13"/>
      <c r="AI88" s="13"/>
      <c r="AJ88" s="13"/>
      <c r="AK88" s="13"/>
      <c r="AL88" s="13"/>
      <c r="AM88" s="1"/>
    </row>
    <row r="89" spans="1:39" ht="30" customHeight="1" hidden="1">
      <c r="A89" s="16"/>
      <c r="B89" s="1"/>
      <c r="C89" s="118">
        <v>71</v>
      </c>
      <c r="D89" s="216"/>
      <c r="E89" s="326"/>
      <c r="F89" s="327"/>
      <c r="G89" s="94"/>
      <c r="H89" s="110"/>
      <c r="I89" s="247"/>
      <c r="J89" s="328"/>
      <c r="K89" s="328"/>
      <c r="L89" s="248"/>
      <c r="M89" s="249"/>
      <c r="N89" s="249"/>
      <c r="O89" s="256"/>
      <c r="P89" s="133">
        <f t="shared" si="5"/>
      </c>
      <c r="Q89" s="41"/>
      <c r="R89" s="57">
        <f t="shared" si="3"/>
        <v>0</v>
      </c>
      <c r="S89" s="57">
        <f t="shared" si="4"/>
        <v>0</v>
      </c>
      <c r="T89" s="41"/>
      <c r="U89" s="41"/>
      <c r="AE89" s="1"/>
      <c r="AF89" s="13"/>
      <c r="AG89" s="13"/>
      <c r="AH89" s="13"/>
      <c r="AI89" s="13"/>
      <c r="AJ89" s="13"/>
      <c r="AK89" s="13"/>
      <c r="AL89" s="13"/>
      <c r="AM89" s="1"/>
    </row>
    <row r="90" spans="1:39" ht="30" customHeight="1" hidden="1">
      <c r="A90" s="16"/>
      <c r="B90" s="1"/>
      <c r="C90" s="232">
        <v>72</v>
      </c>
      <c r="D90" s="216"/>
      <c r="E90" s="326"/>
      <c r="F90" s="327"/>
      <c r="G90" s="94"/>
      <c r="H90" s="110"/>
      <c r="I90" s="247"/>
      <c r="J90" s="328"/>
      <c r="K90" s="328"/>
      <c r="L90" s="248"/>
      <c r="M90" s="249"/>
      <c r="N90" s="249"/>
      <c r="O90" s="256"/>
      <c r="P90" s="133">
        <f t="shared" si="5"/>
      </c>
      <c r="Q90" s="41"/>
      <c r="R90" s="57">
        <f t="shared" si="3"/>
        <v>0</v>
      </c>
      <c r="S90" s="57">
        <f t="shared" si="4"/>
        <v>0</v>
      </c>
      <c r="T90" s="41"/>
      <c r="U90" s="41"/>
      <c r="AE90" s="1"/>
      <c r="AF90" s="13"/>
      <c r="AG90" s="13"/>
      <c r="AH90" s="13"/>
      <c r="AI90" s="13"/>
      <c r="AJ90" s="13"/>
      <c r="AK90" s="13"/>
      <c r="AL90" s="13"/>
      <c r="AM90" s="1"/>
    </row>
    <row r="91" spans="1:39" ht="30" customHeight="1" hidden="1">
      <c r="A91" s="16"/>
      <c r="B91" s="1"/>
      <c r="C91" s="118">
        <v>73</v>
      </c>
      <c r="D91" s="216"/>
      <c r="E91" s="326"/>
      <c r="F91" s="327"/>
      <c r="G91" s="94"/>
      <c r="H91" s="110"/>
      <c r="I91" s="247"/>
      <c r="J91" s="328"/>
      <c r="K91" s="328"/>
      <c r="L91" s="248"/>
      <c r="M91" s="249"/>
      <c r="N91" s="249"/>
      <c r="O91" s="256"/>
      <c r="P91" s="133">
        <f t="shared" si="5"/>
      </c>
      <c r="Q91" s="41"/>
      <c r="R91" s="57">
        <f t="shared" si="3"/>
        <v>0</v>
      </c>
      <c r="S91" s="57">
        <f t="shared" si="4"/>
        <v>0</v>
      </c>
      <c r="T91" s="41"/>
      <c r="U91" s="41"/>
      <c r="AE91" s="1"/>
      <c r="AF91" s="13"/>
      <c r="AG91" s="13"/>
      <c r="AH91" s="13"/>
      <c r="AI91" s="13"/>
      <c r="AJ91" s="13"/>
      <c r="AK91" s="13"/>
      <c r="AL91" s="13"/>
      <c r="AM91" s="1"/>
    </row>
    <row r="92" spans="1:39" ht="30" customHeight="1" hidden="1">
      <c r="A92" s="16"/>
      <c r="B92" s="1"/>
      <c r="C92" s="232">
        <v>74</v>
      </c>
      <c r="D92" s="216"/>
      <c r="E92" s="326"/>
      <c r="F92" s="327"/>
      <c r="G92" s="94"/>
      <c r="H92" s="110"/>
      <c r="I92" s="247"/>
      <c r="J92" s="328"/>
      <c r="K92" s="328"/>
      <c r="L92" s="248"/>
      <c r="M92" s="249"/>
      <c r="N92" s="249"/>
      <c r="O92" s="256"/>
      <c r="P92" s="133">
        <f t="shared" si="5"/>
      </c>
      <c r="Q92" s="41"/>
      <c r="R92" s="57">
        <f t="shared" si="3"/>
        <v>0</v>
      </c>
      <c r="S92" s="57">
        <f t="shared" si="4"/>
        <v>0</v>
      </c>
      <c r="T92" s="41"/>
      <c r="U92" s="41"/>
      <c r="AE92" s="1"/>
      <c r="AF92" s="13"/>
      <c r="AG92" s="13"/>
      <c r="AH92" s="13"/>
      <c r="AI92" s="13"/>
      <c r="AJ92" s="13"/>
      <c r="AK92" s="13"/>
      <c r="AL92" s="13"/>
      <c r="AM92" s="1"/>
    </row>
    <row r="93" spans="1:39" ht="30" customHeight="1" hidden="1">
      <c r="A93" s="16"/>
      <c r="B93" s="1"/>
      <c r="C93" s="118">
        <v>75</v>
      </c>
      <c r="D93" s="216"/>
      <c r="E93" s="326"/>
      <c r="F93" s="327"/>
      <c r="G93" s="94"/>
      <c r="H93" s="110"/>
      <c r="I93" s="247"/>
      <c r="J93" s="328"/>
      <c r="K93" s="328"/>
      <c r="L93" s="248"/>
      <c r="M93" s="249"/>
      <c r="N93" s="249"/>
      <c r="O93" s="256"/>
      <c r="P93" s="133">
        <f t="shared" si="5"/>
      </c>
      <c r="Q93" s="41"/>
      <c r="R93" s="57">
        <f t="shared" si="3"/>
        <v>0</v>
      </c>
      <c r="S93" s="57">
        <f t="shared" si="4"/>
        <v>0</v>
      </c>
      <c r="T93" s="41"/>
      <c r="U93" s="41"/>
      <c r="AE93" s="1"/>
      <c r="AF93" s="13"/>
      <c r="AG93" s="13"/>
      <c r="AH93" s="13"/>
      <c r="AI93" s="13"/>
      <c r="AJ93" s="13"/>
      <c r="AK93" s="13"/>
      <c r="AL93" s="13"/>
      <c r="AM93" s="1"/>
    </row>
    <row r="94" spans="1:39" ht="30" customHeight="1" hidden="1">
      <c r="A94" s="16"/>
      <c r="B94" s="1"/>
      <c r="C94" s="232">
        <v>76</v>
      </c>
      <c r="D94" s="216"/>
      <c r="E94" s="326"/>
      <c r="F94" s="327"/>
      <c r="G94" s="94"/>
      <c r="H94" s="110"/>
      <c r="I94" s="247"/>
      <c r="J94" s="328"/>
      <c r="K94" s="328"/>
      <c r="L94" s="248"/>
      <c r="M94" s="249"/>
      <c r="N94" s="249"/>
      <c r="O94" s="256"/>
      <c r="P94" s="133">
        <f t="shared" si="5"/>
      </c>
      <c r="Q94" s="41"/>
      <c r="R94" s="57">
        <f t="shared" si="3"/>
        <v>0</v>
      </c>
      <c r="S94" s="57">
        <f t="shared" si="4"/>
        <v>0</v>
      </c>
      <c r="T94" s="41"/>
      <c r="U94" s="41"/>
      <c r="AE94" s="1"/>
      <c r="AF94" s="13"/>
      <c r="AG94" s="13"/>
      <c r="AH94" s="13"/>
      <c r="AI94" s="13"/>
      <c r="AJ94" s="13"/>
      <c r="AK94" s="13"/>
      <c r="AL94" s="13"/>
      <c r="AM94" s="1"/>
    </row>
    <row r="95" spans="1:39" ht="30" customHeight="1" hidden="1">
      <c r="A95" s="16"/>
      <c r="B95" s="1"/>
      <c r="C95" s="118">
        <v>77</v>
      </c>
      <c r="D95" s="216"/>
      <c r="E95" s="326"/>
      <c r="F95" s="327"/>
      <c r="G95" s="94"/>
      <c r="H95" s="110"/>
      <c r="I95" s="247"/>
      <c r="J95" s="328"/>
      <c r="K95" s="328"/>
      <c r="L95" s="248"/>
      <c r="M95" s="249"/>
      <c r="N95" s="249"/>
      <c r="O95" s="256"/>
      <c r="P95" s="133">
        <f t="shared" si="5"/>
      </c>
      <c r="Q95" s="41"/>
      <c r="R95" s="57">
        <f t="shared" si="3"/>
        <v>0</v>
      </c>
      <c r="S95" s="57">
        <f t="shared" si="4"/>
        <v>0</v>
      </c>
      <c r="T95" s="41"/>
      <c r="U95" s="41"/>
      <c r="AE95" s="1"/>
      <c r="AF95" s="13"/>
      <c r="AG95" s="13"/>
      <c r="AH95" s="13"/>
      <c r="AI95" s="13"/>
      <c r="AJ95" s="13"/>
      <c r="AK95" s="13"/>
      <c r="AL95" s="13"/>
      <c r="AM95" s="1"/>
    </row>
    <row r="96" spans="1:39" ht="30" customHeight="1" hidden="1">
      <c r="A96" s="16"/>
      <c r="B96" s="1"/>
      <c r="C96" s="232">
        <v>78</v>
      </c>
      <c r="D96" s="216"/>
      <c r="E96" s="326"/>
      <c r="F96" s="327"/>
      <c r="G96" s="94"/>
      <c r="H96" s="110"/>
      <c r="I96" s="247"/>
      <c r="J96" s="328"/>
      <c r="K96" s="328"/>
      <c r="L96" s="248"/>
      <c r="M96" s="249"/>
      <c r="N96" s="249"/>
      <c r="O96" s="256"/>
      <c r="P96" s="133">
        <f t="shared" si="5"/>
      </c>
      <c r="Q96" s="41"/>
      <c r="R96" s="57">
        <f t="shared" si="3"/>
        <v>0</v>
      </c>
      <c r="S96" s="57">
        <f t="shared" si="4"/>
        <v>0</v>
      </c>
      <c r="T96" s="41"/>
      <c r="U96" s="41"/>
      <c r="AE96" s="1"/>
      <c r="AF96" s="13"/>
      <c r="AG96" s="13"/>
      <c r="AH96" s="13"/>
      <c r="AI96" s="13"/>
      <c r="AJ96" s="13"/>
      <c r="AK96" s="13"/>
      <c r="AL96" s="13"/>
      <c r="AM96" s="1"/>
    </row>
    <row r="97" spans="1:39" ht="30" customHeight="1" hidden="1">
      <c r="A97" s="16"/>
      <c r="B97" s="1"/>
      <c r="C97" s="118">
        <v>79</v>
      </c>
      <c r="D97" s="216"/>
      <c r="E97" s="326"/>
      <c r="F97" s="327"/>
      <c r="G97" s="94"/>
      <c r="H97" s="110"/>
      <c r="I97" s="247"/>
      <c r="J97" s="328"/>
      <c r="K97" s="328"/>
      <c r="L97" s="248"/>
      <c r="M97" s="249"/>
      <c r="N97" s="249"/>
      <c r="O97" s="256"/>
      <c r="P97" s="133">
        <f t="shared" si="5"/>
      </c>
      <c r="Q97" s="41"/>
      <c r="R97" s="57">
        <f t="shared" si="3"/>
        <v>0</v>
      </c>
      <c r="S97" s="57">
        <f t="shared" si="4"/>
        <v>0</v>
      </c>
      <c r="T97" s="41"/>
      <c r="U97" s="41"/>
      <c r="AE97" s="1"/>
      <c r="AF97" s="13"/>
      <c r="AG97" s="13"/>
      <c r="AH97" s="13"/>
      <c r="AI97" s="13"/>
      <c r="AJ97" s="13"/>
      <c r="AK97" s="13"/>
      <c r="AL97" s="13"/>
      <c r="AM97" s="1"/>
    </row>
    <row r="98" spans="1:39" ht="30" customHeight="1" hidden="1">
      <c r="A98" s="16"/>
      <c r="B98" s="1"/>
      <c r="C98" s="232">
        <v>80</v>
      </c>
      <c r="D98" s="216"/>
      <c r="E98" s="326"/>
      <c r="F98" s="327"/>
      <c r="G98" s="94"/>
      <c r="H98" s="110"/>
      <c r="I98" s="247"/>
      <c r="J98" s="328"/>
      <c r="K98" s="328"/>
      <c r="L98" s="248"/>
      <c r="M98" s="249"/>
      <c r="N98" s="249"/>
      <c r="O98" s="256"/>
      <c r="P98" s="133">
        <f t="shared" si="5"/>
      </c>
      <c r="Q98" s="41"/>
      <c r="R98" s="57">
        <f t="shared" si="3"/>
        <v>0</v>
      </c>
      <c r="S98" s="57">
        <f t="shared" si="4"/>
        <v>0</v>
      </c>
      <c r="T98" s="41"/>
      <c r="U98" s="41"/>
      <c r="AE98" s="1"/>
      <c r="AF98" s="13"/>
      <c r="AG98" s="13"/>
      <c r="AH98" s="13"/>
      <c r="AI98" s="13"/>
      <c r="AJ98" s="13"/>
      <c r="AK98" s="13"/>
      <c r="AL98" s="13"/>
      <c r="AM98" s="1"/>
    </row>
    <row r="99" spans="1:39" ht="30" customHeight="1" hidden="1">
      <c r="A99" s="16"/>
      <c r="B99" s="1"/>
      <c r="C99" s="118">
        <v>81</v>
      </c>
      <c r="D99" s="216"/>
      <c r="E99" s="326"/>
      <c r="F99" s="327"/>
      <c r="G99" s="94"/>
      <c r="H99" s="110"/>
      <c r="I99" s="247"/>
      <c r="J99" s="328"/>
      <c r="K99" s="328"/>
      <c r="L99" s="248"/>
      <c r="M99" s="249"/>
      <c r="N99" s="249"/>
      <c r="O99" s="256"/>
      <c r="P99" s="133">
        <f t="shared" si="5"/>
      </c>
      <c r="Q99" s="41"/>
      <c r="R99" s="57">
        <f t="shared" si="3"/>
        <v>0</v>
      </c>
      <c r="S99" s="57">
        <f t="shared" si="4"/>
        <v>0</v>
      </c>
      <c r="T99" s="41"/>
      <c r="U99" s="41"/>
      <c r="AE99" s="1"/>
      <c r="AF99" s="13"/>
      <c r="AG99" s="13"/>
      <c r="AH99" s="13"/>
      <c r="AI99" s="13"/>
      <c r="AJ99" s="13"/>
      <c r="AK99" s="13"/>
      <c r="AL99" s="13"/>
      <c r="AM99" s="1"/>
    </row>
    <row r="100" spans="1:39" ht="30" customHeight="1" hidden="1">
      <c r="A100" s="16"/>
      <c r="B100" s="1"/>
      <c r="C100" s="232">
        <v>82</v>
      </c>
      <c r="D100" s="216"/>
      <c r="E100" s="326"/>
      <c r="F100" s="327"/>
      <c r="G100" s="94"/>
      <c r="H100" s="110"/>
      <c r="I100" s="247"/>
      <c r="J100" s="328"/>
      <c r="K100" s="328"/>
      <c r="L100" s="248"/>
      <c r="M100" s="249"/>
      <c r="N100" s="249"/>
      <c r="O100" s="256"/>
      <c r="P100" s="133">
        <f t="shared" si="5"/>
      </c>
      <c r="Q100" s="41"/>
      <c r="R100" s="57">
        <f t="shared" si="3"/>
        <v>0</v>
      </c>
      <c r="S100" s="57">
        <f t="shared" si="4"/>
        <v>0</v>
      </c>
      <c r="T100" s="41"/>
      <c r="U100" s="41"/>
      <c r="AE100" s="1"/>
      <c r="AF100" s="13"/>
      <c r="AG100" s="13"/>
      <c r="AH100" s="13"/>
      <c r="AI100" s="13"/>
      <c r="AJ100" s="13"/>
      <c r="AK100" s="13"/>
      <c r="AL100" s="13"/>
      <c r="AM100" s="1"/>
    </row>
    <row r="101" spans="1:39" ht="30" customHeight="1" hidden="1">
      <c r="A101" s="16"/>
      <c r="B101" s="1"/>
      <c r="C101" s="118">
        <v>83</v>
      </c>
      <c r="D101" s="216"/>
      <c r="E101" s="326"/>
      <c r="F101" s="327"/>
      <c r="G101" s="94"/>
      <c r="H101" s="110"/>
      <c r="I101" s="247"/>
      <c r="J101" s="328"/>
      <c r="K101" s="328"/>
      <c r="L101" s="248"/>
      <c r="M101" s="249"/>
      <c r="N101" s="249"/>
      <c r="O101" s="256"/>
      <c r="P101" s="133">
        <f t="shared" si="5"/>
      </c>
      <c r="Q101" s="41"/>
      <c r="R101" s="57">
        <f t="shared" si="3"/>
        <v>0</v>
      </c>
      <c r="S101" s="57">
        <f t="shared" si="4"/>
        <v>0</v>
      </c>
      <c r="T101" s="41"/>
      <c r="U101" s="41"/>
      <c r="AE101" s="1"/>
      <c r="AF101" s="13"/>
      <c r="AG101" s="13"/>
      <c r="AH101" s="13"/>
      <c r="AI101" s="13"/>
      <c r="AJ101" s="13"/>
      <c r="AK101" s="13"/>
      <c r="AL101" s="13"/>
      <c r="AM101" s="1"/>
    </row>
    <row r="102" spans="1:39" ht="30" customHeight="1" hidden="1">
      <c r="A102" s="16"/>
      <c r="B102" s="1"/>
      <c r="C102" s="232">
        <v>84</v>
      </c>
      <c r="D102" s="216"/>
      <c r="E102" s="326"/>
      <c r="F102" s="327"/>
      <c r="G102" s="94"/>
      <c r="H102" s="110"/>
      <c r="I102" s="247"/>
      <c r="J102" s="328"/>
      <c r="K102" s="328"/>
      <c r="L102" s="248"/>
      <c r="M102" s="249"/>
      <c r="N102" s="249"/>
      <c r="O102" s="256"/>
      <c r="P102" s="133">
        <f t="shared" si="5"/>
      </c>
      <c r="Q102" s="41"/>
      <c r="R102" s="57">
        <f t="shared" si="3"/>
        <v>0</v>
      </c>
      <c r="S102" s="57">
        <f t="shared" si="4"/>
        <v>0</v>
      </c>
      <c r="T102" s="41"/>
      <c r="U102" s="41"/>
      <c r="AE102" s="1"/>
      <c r="AF102" s="13"/>
      <c r="AG102" s="13"/>
      <c r="AH102" s="13"/>
      <c r="AI102" s="13"/>
      <c r="AJ102" s="13"/>
      <c r="AK102" s="13"/>
      <c r="AL102" s="13"/>
      <c r="AM102" s="1"/>
    </row>
    <row r="103" spans="1:39" ht="30" customHeight="1" hidden="1">
      <c r="A103" s="16"/>
      <c r="B103" s="1"/>
      <c r="C103" s="118">
        <v>85</v>
      </c>
      <c r="D103" s="216"/>
      <c r="E103" s="326"/>
      <c r="F103" s="327"/>
      <c r="G103" s="94"/>
      <c r="H103" s="110"/>
      <c r="I103" s="247"/>
      <c r="J103" s="328"/>
      <c r="K103" s="328"/>
      <c r="L103" s="248"/>
      <c r="M103" s="249"/>
      <c r="N103" s="249"/>
      <c r="O103" s="256"/>
      <c r="P103" s="133">
        <f t="shared" si="5"/>
      </c>
      <c r="Q103" s="41"/>
      <c r="R103" s="57">
        <f t="shared" si="3"/>
        <v>0</v>
      </c>
      <c r="S103" s="57">
        <f t="shared" si="4"/>
        <v>0</v>
      </c>
      <c r="T103" s="41"/>
      <c r="U103" s="41"/>
      <c r="AE103" s="1"/>
      <c r="AF103" s="13"/>
      <c r="AG103" s="13"/>
      <c r="AH103" s="13"/>
      <c r="AI103" s="13"/>
      <c r="AJ103" s="13"/>
      <c r="AK103" s="13"/>
      <c r="AL103" s="13"/>
      <c r="AM103" s="1"/>
    </row>
    <row r="104" spans="1:39" ht="30" customHeight="1" hidden="1">
      <c r="A104" s="16"/>
      <c r="B104" s="1"/>
      <c r="C104" s="232">
        <v>86</v>
      </c>
      <c r="D104" s="216"/>
      <c r="E104" s="326"/>
      <c r="F104" s="327"/>
      <c r="G104" s="94"/>
      <c r="H104" s="110"/>
      <c r="I104" s="247"/>
      <c r="J104" s="328"/>
      <c r="K104" s="328"/>
      <c r="L104" s="248"/>
      <c r="M104" s="249"/>
      <c r="N104" s="249"/>
      <c r="O104" s="256"/>
      <c r="P104" s="133">
        <f t="shared" si="5"/>
      </c>
      <c r="Q104" s="41"/>
      <c r="R104" s="57">
        <f t="shared" si="3"/>
        <v>0</v>
      </c>
      <c r="S104" s="57">
        <f t="shared" si="4"/>
        <v>0</v>
      </c>
      <c r="T104" s="41"/>
      <c r="U104" s="41"/>
      <c r="AE104" s="1"/>
      <c r="AF104" s="13"/>
      <c r="AG104" s="13"/>
      <c r="AH104" s="13"/>
      <c r="AI104" s="13"/>
      <c r="AJ104" s="13"/>
      <c r="AK104" s="13"/>
      <c r="AL104" s="13"/>
      <c r="AM104" s="1"/>
    </row>
    <row r="105" spans="1:39" ht="30" customHeight="1" hidden="1">
      <c r="A105" s="16"/>
      <c r="B105" s="1"/>
      <c r="C105" s="118">
        <v>87</v>
      </c>
      <c r="D105" s="216"/>
      <c r="E105" s="326"/>
      <c r="F105" s="327"/>
      <c r="G105" s="94"/>
      <c r="H105" s="110"/>
      <c r="I105" s="247"/>
      <c r="J105" s="328"/>
      <c r="K105" s="328"/>
      <c r="L105" s="248"/>
      <c r="M105" s="249"/>
      <c r="N105" s="249"/>
      <c r="O105" s="256"/>
      <c r="P105" s="133">
        <f t="shared" si="5"/>
      </c>
      <c r="Q105" s="41"/>
      <c r="R105" s="57">
        <f t="shared" si="3"/>
        <v>0</v>
      </c>
      <c r="S105" s="57">
        <f t="shared" si="4"/>
        <v>0</v>
      </c>
      <c r="T105" s="41"/>
      <c r="U105" s="41"/>
      <c r="AE105" s="1"/>
      <c r="AF105" s="13"/>
      <c r="AG105" s="13"/>
      <c r="AH105" s="13"/>
      <c r="AI105" s="13"/>
      <c r="AJ105" s="13"/>
      <c r="AK105" s="13"/>
      <c r="AL105" s="13"/>
      <c r="AM105" s="1"/>
    </row>
    <row r="106" spans="1:39" ht="30" customHeight="1" hidden="1">
      <c r="A106" s="16"/>
      <c r="B106" s="1"/>
      <c r="C106" s="232">
        <v>88</v>
      </c>
      <c r="D106" s="216"/>
      <c r="E106" s="326"/>
      <c r="F106" s="327"/>
      <c r="G106" s="94"/>
      <c r="H106" s="110"/>
      <c r="I106" s="247"/>
      <c r="J106" s="328"/>
      <c r="K106" s="328"/>
      <c r="L106" s="248"/>
      <c r="M106" s="249"/>
      <c r="N106" s="249"/>
      <c r="O106" s="256"/>
      <c r="P106" s="133">
        <f t="shared" si="5"/>
      </c>
      <c r="Q106" s="41"/>
      <c r="R106" s="57">
        <f t="shared" si="3"/>
        <v>0</v>
      </c>
      <c r="S106" s="57">
        <f t="shared" si="4"/>
        <v>0</v>
      </c>
      <c r="T106" s="41"/>
      <c r="U106" s="41"/>
      <c r="AE106" s="1"/>
      <c r="AF106" s="13"/>
      <c r="AG106" s="13"/>
      <c r="AH106" s="13"/>
      <c r="AI106" s="13"/>
      <c r="AJ106" s="13"/>
      <c r="AK106" s="13"/>
      <c r="AL106" s="13"/>
      <c r="AM106" s="1"/>
    </row>
    <row r="107" spans="1:39" ht="30" customHeight="1" hidden="1">
      <c r="A107" s="16"/>
      <c r="B107" s="1"/>
      <c r="C107" s="118">
        <v>89</v>
      </c>
      <c r="D107" s="216"/>
      <c r="E107" s="326"/>
      <c r="F107" s="327"/>
      <c r="G107" s="94"/>
      <c r="H107" s="110"/>
      <c r="I107" s="247"/>
      <c r="J107" s="328"/>
      <c r="K107" s="328"/>
      <c r="L107" s="248"/>
      <c r="M107" s="249"/>
      <c r="N107" s="249"/>
      <c r="O107" s="256"/>
      <c r="P107" s="133">
        <f t="shared" si="5"/>
      </c>
      <c r="Q107" s="41"/>
      <c r="R107" s="57">
        <f t="shared" si="3"/>
        <v>0</v>
      </c>
      <c r="S107" s="57">
        <f t="shared" si="4"/>
        <v>0</v>
      </c>
      <c r="T107" s="41"/>
      <c r="U107" s="41"/>
      <c r="AE107" s="1"/>
      <c r="AF107" s="13"/>
      <c r="AG107" s="13"/>
      <c r="AH107" s="13"/>
      <c r="AI107" s="13"/>
      <c r="AJ107" s="13"/>
      <c r="AK107" s="13"/>
      <c r="AL107" s="13"/>
      <c r="AM107" s="1"/>
    </row>
    <row r="108" spans="1:39" ht="30" customHeight="1" hidden="1">
      <c r="A108" s="16"/>
      <c r="B108" s="1"/>
      <c r="C108" s="232">
        <v>90</v>
      </c>
      <c r="D108" s="216"/>
      <c r="E108" s="326"/>
      <c r="F108" s="327"/>
      <c r="G108" s="94"/>
      <c r="H108" s="110"/>
      <c r="I108" s="247"/>
      <c r="J108" s="328"/>
      <c r="K108" s="328"/>
      <c r="L108" s="248"/>
      <c r="M108" s="249"/>
      <c r="N108" s="249"/>
      <c r="O108" s="256"/>
      <c r="P108" s="133">
        <f t="shared" si="5"/>
      </c>
      <c r="Q108" s="41"/>
      <c r="R108" s="57">
        <f t="shared" si="3"/>
        <v>0</v>
      </c>
      <c r="S108" s="57">
        <f t="shared" si="4"/>
        <v>0</v>
      </c>
      <c r="T108" s="41"/>
      <c r="U108" s="41"/>
      <c r="AE108" s="1"/>
      <c r="AF108" s="13"/>
      <c r="AG108" s="13"/>
      <c r="AH108" s="13"/>
      <c r="AI108" s="13"/>
      <c r="AJ108" s="13"/>
      <c r="AK108" s="13"/>
      <c r="AL108" s="13"/>
      <c r="AM108" s="1"/>
    </row>
    <row r="109" spans="1:39" ht="30" customHeight="1" hidden="1">
      <c r="A109" s="16"/>
      <c r="B109" s="1"/>
      <c r="C109" s="118">
        <v>91</v>
      </c>
      <c r="D109" s="216"/>
      <c r="E109" s="326"/>
      <c r="F109" s="327"/>
      <c r="G109" s="94"/>
      <c r="H109" s="110"/>
      <c r="I109" s="247"/>
      <c r="J109" s="328"/>
      <c r="K109" s="328"/>
      <c r="L109" s="248"/>
      <c r="M109" s="249"/>
      <c r="N109" s="249"/>
      <c r="O109" s="256"/>
      <c r="P109" s="133">
        <f t="shared" si="5"/>
      </c>
      <c r="Q109" s="41"/>
      <c r="R109" s="57">
        <f t="shared" si="3"/>
        <v>0</v>
      </c>
      <c r="S109" s="57">
        <f t="shared" si="4"/>
        <v>0</v>
      </c>
      <c r="T109" s="41"/>
      <c r="U109" s="41"/>
      <c r="AE109" s="1"/>
      <c r="AF109" s="13"/>
      <c r="AG109" s="13"/>
      <c r="AH109" s="13"/>
      <c r="AI109" s="13"/>
      <c r="AJ109" s="13"/>
      <c r="AK109" s="13"/>
      <c r="AL109" s="13"/>
      <c r="AM109" s="1"/>
    </row>
    <row r="110" spans="1:39" ht="30" customHeight="1" hidden="1">
      <c r="A110" s="16"/>
      <c r="B110" s="1"/>
      <c r="C110" s="232">
        <v>92</v>
      </c>
      <c r="D110" s="216"/>
      <c r="E110" s="326"/>
      <c r="F110" s="327"/>
      <c r="G110" s="94"/>
      <c r="H110" s="110"/>
      <c r="I110" s="247"/>
      <c r="J110" s="328"/>
      <c r="K110" s="328"/>
      <c r="L110" s="248"/>
      <c r="M110" s="249"/>
      <c r="N110" s="249"/>
      <c r="O110" s="256"/>
      <c r="P110" s="133">
        <f t="shared" si="5"/>
      </c>
      <c r="Q110" s="41"/>
      <c r="R110" s="57">
        <f t="shared" si="3"/>
        <v>0</v>
      </c>
      <c r="S110" s="57">
        <f t="shared" si="4"/>
        <v>0</v>
      </c>
      <c r="T110" s="41"/>
      <c r="U110" s="41"/>
      <c r="AE110" s="1"/>
      <c r="AF110" s="13"/>
      <c r="AG110" s="13"/>
      <c r="AH110" s="13"/>
      <c r="AI110" s="13"/>
      <c r="AJ110" s="13"/>
      <c r="AK110" s="13"/>
      <c r="AL110" s="13"/>
      <c r="AM110" s="1"/>
    </row>
    <row r="111" spans="1:39" ht="30" customHeight="1" hidden="1">
      <c r="A111" s="16"/>
      <c r="B111" s="1"/>
      <c r="C111" s="118">
        <v>93</v>
      </c>
      <c r="D111" s="216"/>
      <c r="E111" s="326"/>
      <c r="F111" s="327"/>
      <c r="G111" s="94"/>
      <c r="H111" s="110"/>
      <c r="I111" s="247"/>
      <c r="J111" s="328"/>
      <c r="K111" s="328"/>
      <c r="L111" s="248"/>
      <c r="M111" s="249"/>
      <c r="N111" s="249"/>
      <c r="O111" s="256"/>
      <c r="P111" s="133">
        <f t="shared" si="5"/>
      </c>
      <c r="Q111" s="41"/>
      <c r="R111" s="57">
        <f t="shared" si="3"/>
        <v>0</v>
      </c>
      <c r="S111" s="57">
        <f t="shared" si="4"/>
        <v>0</v>
      </c>
      <c r="T111" s="41"/>
      <c r="U111" s="41"/>
      <c r="AE111" s="1"/>
      <c r="AF111" s="13"/>
      <c r="AG111" s="13"/>
      <c r="AH111" s="13"/>
      <c r="AI111" s="13"/>
      <c r="AJ111" s="13"/>
      <c r="AK111" s="13"/>
      <c r="AL111" s="13"/>
      <c r="AM111" s="1"/>
    </row>
    <row r="112" spans="1:39" ht="30" customHeight="1" hidden="1">
      <c r="A112" s="16"/>
      <c r="B112" s="1"/>
      <c r="C112" s="232">
        <v>94</v>
      </c>
      <c r="D112" s="216"/>
      <c r="E112" s="326"/>
      <c r="F112" s="327"/>
      <c r="G112" s="94"/>
      <c r="H112" s="110"/>
      <c r="I112" s="247"/>
      <c r="J112" s="328"/>
      <c r="K112" s="328"/>
      <c r="L112" s="248"/>
      <c r="M112" s="249"/>
      <c r="N112" s="249"/>
      <c r="O112" s="256"/>
      <c r="P112" s="133">
        <f t="shared" si="5"/>
      </c>
      <c r="Q112" s="41"/>
      <c r="R112" s="57">
        <f t="shared" si="3"/>
        <v>0</v>
      </c>
      <c r="S112" s="57">
        <f t="shared" si="4"/>
        <v>0</v>
      </c>
      <c r="T112" s="41"/>
      <c r="U112" s="41"/>
      <c r="AE112" s="1"/>
      <c r="AF112" s="13"/>
      <c r="AG112" s="13"/>
      <c r="AH112" s="13"/>
      <c r="AI112" s="13"/>
      <c r="AJ112" s="13"/>
      <c r="AK112" s="13"/>
      <c r="AL112" s="13"/>
      <c r="AM112" s="1"/>
    </row>
    <row r="113" spans="1:39" ht="30" customHeight="1" hidden="1">
      <c r="A113" s="16"/>
      <c r="B113" s="1"/>
      <c r="C113" s="118">
        <v>95</v>
      </c>
      <c r="D113" s="216"/>
      <c r="E113" s="326"/>
      <c r="F113" s="327"/>
      <c r="G113" s="94"/>
      <c r="H113" s="110"/>
      <c r="I113" s="247"/>
      <c r="J113" s="328"/>
      <c r="K113" s="328"/>
      <c r="L113" s="248"/>
      <c r="M113" s="249"/>
      <c r="N113" s="249"/>
      <c r="O113" s="256"/>
      <c r="P113" s="133">
        <f t="shared" si="5"/>
      </c>
      <c r="Q113" s="41"/>
      <c r="R113" s="57">
        <f t="shared" si="3"/>
        <v>0</v>
      </c>
      <c r="S113" s="57">
        <f t="shared" si="4"/>
        <v>0</v>
      </c>
      <c r="T113" s="41"/>
      <c r="U113" s="41"/>
      <c r="AE113" s="1"/>
      <c r="AF113" s="13"/>
      <c r="AG113" s="13"/>
      <c r="AH113" s="13"/>
      <c r="AI113" s="13"/>
      <c r="AJ113" s="13"/>
      <c r="AK113" s="13"/>
      <c r="AL113" s="13"/>
      <c r="AM113" s="1"/>
    </row>
    <row r="114" spans="1:39" ht="30" customHeight="1" hidden="1">
      <c r="A114" s="16"/>
      <c r="B114" s="1"/>
      <c r="C114" s="232">
        <v>96</v>
      </c>
      <c r="D114" s="216"/>
      <c r="E114" s="326"/>
      <c r="F114" s="327"/>
      <c r="G114" s="94"/>
      <c r="H114" s="110"/>
      <c r="I114" s="247"/>
      <c r="J114" s="328"/>
      <c r="K114" s="328"/>
      <c r="L114" s="248"/>
      <c r="M114" s="249"/>
      <c r="N114" s="249"/>
      <c r="O114" s="256"/>
      <c r="P114" s="133">
        <f t="shared" si="5"/>
      </c>
      <c r="Q114" s="41"/>
      <c r="R114" s="57">
        <f t="shared" si="3"/>
        <v>0</v>
      </c>
      <c r="S114" s="57">
        <f t="shared" si="4"/>
        <v>0</v>
      </c>
      <c r="T114" s="41"/>
      <c r="U114" s="41"/>
      <c r="AE114" s="1"/>
      <c r="AF114" s="13"/>
      <c r="AG114" s="13"/>
      <c r="AH114" s="13"/>
      <c r="AI114" s="13"/>
      <c r="AJ114" s="13"/>
      <c r="AK114" s="13"/>
      <c r="AL114" s="13"/>
      <c r="AM114" s="1"/>
    </row>
    <row r="115" spans="1:39" ht="30" customHeight="1" hidden="1">
      <c r="A115" s="16"/>
      <c r="B115" s="1"/>
      <c r="C115" s="118">
        <v>97</v>
      </c>
      <c r="D115" s="216"/>
      <c r="E115" s="326"/>
      <c r="F115" s="327"/>
      <c r="G115" s="94"/>
      <c r="H115" s="110"/>
      <c r="I115" s="247"/>
      <c r="J115" s="328"/>
      <c r="K115" s="328"/>
      <c r="L115" s="248"/>
      <c r="M115" s="249"/>
      <c r="N115" s="249"/>
      <c r="O115" s="256"/>
      <c r="P115" s="133">
        <f t="shared" si="5"/>
      </c>
      <c r="Q115" s="41"/>
      <c r="R115" s="57">
        <f t="shared" si="3"/>
        <v>0</v>
      </c>
      <c r="S115" s="57">
        <f t="shared" si="4"/>
        <v>0</v>
      </c>
      <c r="T115" s="41"/>
      <c r="U115" s="41"/>
      <c r="AE115" s="1"/>
      <c r="AF115" s="13"/>
      <c r="AG115" s="13"/>
      <c r="AH115" s="13"/>
      <c r="AI115" s="13"/>
      <c r="AJ115" s="13"/>
      <c r="AK115" s="13"/>
      <c r="AL115" s="13"/>
      <c r="AM115" s="1"/>
    </row>
    <row r="116" spans="1:39" ht="30" customHeight="1" hidden="1">
      <c r="A116" s="16"/>
      <c r="B116" s="1"/>
      <c r="C116" s="232">
        <v>98</v>
      </c>
      <c r="D116" s="216"/>
      <c r="E116" s="326"/>
      <c r="F116" s="327"/>
      <c r="G116" s="94"/>
      <c r="H116" s="110"/>
      <c r="I116" s="247"/>
      <c r="J116" s="328"/>
      <c r="K116" s="328"/>
      <c r="L116" s="248"/>
      <c r="M116" s="249"/>
      <c r="N116" s="249"/>
      <c r="O116" s="256"/>
      <c r="P116" s="133">
        <f t="shared" si="5"/>
      </c>
      <c r="Q116" s="41"/>
      <c r="R116" s="57">
        <f t="shared" si="3"/>
        <v>0</v>
      </c>
      <c r="S116" s="57">
        <f t="shared" si="4"/>
        <v>0</v>
      </c>
      <c r="T116" s="41"/>
      <c r="U116" s="41"/>
      <c r="AE116" s="1"/>
      <c r="AF116" s="13"/>
      <c r="AG116" s="13"/>
      <c r="AH116" s="13"/>
      <c r="AI116" s="13"/>
      <c r="AJ116" s="13"/>
      <c r="AK116" s="13"/>
      <c r="AL116" s="13"/>
      <c r="AM116" s="1"/>
    </row>
    <row r="117" spans="1:39" ht="30" customHeight="1" hidden="1">
      <c r="A117" s="16"/>
      <c r="B117" s="1"/>
      <c r="C117" s="118">
        <v>99</v>
      </c>
      <c r="D117" s="216"/>
      <c r="E117" s="326"/>
      <c r="F117" s="327"/>
      <c r="G117" s="94"/>
      <c r="H117" s="110"/>
      <c r="I117" s="247"/>
      <c r="J117" s="328"/>
      <c r="K117" s="328"/>
      <c r="L117" s="248"/>
      <c r="M117" s="249"/>
      <c r="N117" s="249"/>
      <c r="O117" s="256"/>
      <c r="P117" s="133">
        <f t="shared" si="5"/>
      </c>
      <c r="Q117" s="41"/>
      <c r="R117" s="57">
        <f t="shared" si="3"/>
        <v>0</v>
      </c>
      <c r="S117" s="57">
        <f t="shared" si="4"/>
        <v>0</v>
      </c>
      <c r="T117" s="41"/>
      <c r="U117" s="41"/>
      <c r="AE117" s="1"/>
      <c r="AF117" s="13"/>
      <c r="AG117" s="13"/>
      <c r="AH117" s="13"/>
      <c r="AI117" s="13"/>
      <c r="AJ117" s="13"/>
      <c r="AK117" s="13"/>
      <c r="AL117" s="13"/>
      <c r="AM117" s="1"/>
    </row>
    <row r="118" spans="1:39" ht="30" customHeight="1" hidden="1">
      <c r="A118" s="16"/>
      <c r="B118" s="1"/>
      <c r="C118" s="232">
        <v>100</v>
      </c>
      <c r="D118" s="216"/>
      <c r="E118" s="326"/>
      <c r="F118" s="327"/>
      <c r="G118" s="94"/>
      <c r="H118" s="110"/>
      <c r="I118" s="247"/>
      <c r="J118" s="328"/>
      <c r="K118" s="328"/>
      <c r="L118" s="248"/>
      <c r="M118" s="249"/>
      <c r="N118" s="249"/>
      <c r="O118" s="256"/>
      <c r="P118" s="133">
        <f t="shared" si="5"/>
      </c>
      <c r="Q118" s="41"/>
      <c r="R118" s="57">
        <f t="shared" si="3"/>
        <v>0</v>
      </c>
      <c r="S118" s="57">
        <f t="shared" si="4"/>
        <v>0</v>
      </c>
      <c r="T118" s="41"/>
      <c r="U118" s="41"/>
      <c r="AE118" s="1"/>
      <c r="AF118" s="13"/>
      <c r="AG118" s="13"/>
      <c r="AH118" s="13"/>
      <c r="AI118" s="13"/>
      <c r="AJ118" s="13"/>
      <c r="AK118" s="13"/>
      <c r="AL118" s="13"/>
      <c r="AM118" s="1"/>
    </row>
    <row r="119" spans="1:39" ht="30" customHeight="1" hidden="1">
      <c r="A119" s="16"/>
      <c r="B119" s="1"/>
      <c r="C119" s="118">
        <v>101</v>
      </c>
      <c r="D119" s="216"/>
      <c r="E119" s="326"/>
      <c r="F119" s="327"/>
      <c r="G119" s="94"/>
      <c r="H119" s="110"/>
      <c r="I119" s="247"/>
      <c r="J119" s="328"/>
      <c r="K119" s="328"/>
      <c r="L119" s="248"/>
      <c r="M119" s="249"/>
      <c r="N119" s="249"/>
      <c r="O119" s="256"/>
      <c r="P119" s="133">
        <f t="shared" si="5"/>
      </c>
      <c r="Q119" s="41"/>
      <c r="R119" s="57">
        <f t="shared" si="3"/>
        <v>0</v>
      </c>
      <c r="S119" s="57">
        <f t="shared" si="4"/>
        <v>0</v>
      </c>
      <c r="T119" s="41"/>
      <c r="U119" s="41"/>
      <c r="AE119" s="1"/>
      <c r="AF119" s="13"/>
      <c r="AG119" s="13"/>
      <c r="AH119" s="13"/>
      <c r="AI119" s="13"/>
      <c r="AJ119" s="13"/>
      <c r="AK119" s="13"/>
      <c r="AL119" s="13"/>
      <c r="AM119" s="1"/>
    </row>
    <row r="120" spans="1:39" ht="30" customHeight="1" hidden="1">
      <c r="A120" s="16"/>
      <c r="B120" s="1"/>
      <c r="C120" s="232">
        <v>102</v>
      </c>
      <c r="D120" s="216"/>
      <c r="E120" s="326"/>
      <c r="F120" s="327"/>
      <c r="G120" s="94"/>
      <c r="H120" s="110"/>
      <c r="I120" s="247"/>
      <c r="J120" s="328"/>
      <c r="K120" s="328"/>
      <c r="L120" s="248"/>
      <c r="M120" s="249"/>
      <c r="N120" s="249"/>
      <c r="O120" s="256"/>
      <c r="P120" s="133">
        <f t="shared" si="5"/>
      </c>
      <c r="Q120" s="41"/>
      <c r="R120" s="57">
        <f t="shared" si="3"/>
        <v>0</v>
      </c>
      <c r="S120" s="57">
        <f t="shared" si="4"/>
        <v>0</v>
      </c>
      <c r="T120" s="41"/>
      <c r="U120" s="41"/>
      <c r="AE120" s="1"/>
      <c r="AF120" s="13"/>
      <c r="AG120" s="13"/>
      <c r="AH120" s="13"/>
      <c r="AI120" s="13"/>
      <c r="AJ120" s="13"/>
      <c r="AK120" s="13"/>
      <c r="AL120" s="13"/>
      <c r="AM120" s="1"/>
    </row>
    <row r="121" spans="1:39" ht="30" customHeight="1" hidden="1">
      <c r="A121" s="16"/>
      <c r="B121" s="1"/>
      <c r="C121" s="118">
        <v>103</v>
      </c>
      <c r="D121" s="216"/>
      <c r="E121" s="326"/>
      <c r="F121" s="327"/>
      <c r="G121" s="94"/>
      <c r="H121" s="110"/>
      <c r="I121" s="247"/>
      <c r="J121" s="328"/>
      <c r="K121" s="328"/>
      <c r="L121" s="248"/>
      <c r="M121" s="249"/>
      <c r="N121" s="249"/>
      <c r="O121" s="256"/>
      <c r="P121" s="133">
        <f t="shared" si="5"/>
      </c>
      <c r="Q121" s="41"/>
      <c r="R121" s="57">
        <f t="shared" si="3"/>
        <v>0</v>
      </c>
      <c r="S121" s="57">
        <f t="shared" si="4"/>
        <v>0</v>
      </c>
      <c r="T121" s="41"/>
      <c r="U121" s="41"/>
      <c r="AE121" s="1"/>
      <c r="AF121" s="13"/>
      <c r="AG121" s="13"/>
      <c r="AH121" s="13"/>
      <c r="AI121" s="13"/>
      <c r="AJ121" s="13"/>
      <c r="AK121" s="13"/>
      <c r="AL121" s="13"/>
      <c r="AM121" s="1"/>
    </row>
    <row r="122" spans="1:39" ht="30" customHeight="1" hidden="1">
      <c r="A122" s="16"/>
      <c r="B122" s="1"/>
      <c r="C122" s="232">
        <v>104</v>
      </c>
      <c r="D122" s="216"/>
      <c r="E122" s="326"/>
      <c r="F122" s="327"/>
      <c r="G122" s="94"/>
      <c r="H122" s="110"/>
      <c r="I122" s="247"/>
      <c r="J122" s="328"/>
      <c r="K122" s="328"/>
      <c r="L122" s="248"/>
      <c r="M122" s="249"/>
      <c r="N122" s="249"/>
      <c r="O122" s="256"/>
      <c r="P122" s="133">
        <f t="shared" si="5"/>
      </c>
      <c r="Q122" s="41"/>
      <c r="R122" s="57">
        <f t="shared" si="3"/>
        <v>0</v>
      </c>
      <c r="S122" s="57">
        <f t="shared" si="4"/>
        <v>0</v>
      </c>
      <c r="T122" s="41"/>
      <c r="U122" s="41"/>
      <c r="AE122" s="1"/>
      <c r="AF122" s="13"/>
      <c r="AG122" s="13"/>
      <c r="AH122" s="13"/>
      <c r="AI122" s="13"/>
      <c r="AJ122" s="13"/>
      <c r="AK122" s="13"/>
      <c r="AL122" s="13"/>
      <c r="AM122" s="1"/>
    </row>
    <row r="123" spans="1:39" ht="30" customHeight="1" hidden="1">
      <c r="A123" s="16"/>
      <c r="B123" s="1"/>
      <c r="C123" s="118">
        <v>105</v>
      </c>
      <c r="D123" s="216"/>
      <c r="E123" s="326"/>
      <c r="F123" s="327"/>
      <c r="G123" s="94"/>
      <c r="H123" s="110"/>
      <c r="I123" s="247"/>
      <c r="J123" s="328"/>
      <c r="K123" s="328"/>
      <c r="L123" s="248"/>
      <c r="M123" s="249"/>
      <c r="N123" s="249"/>
      <c r="O123" s="256"/>
      <c r="P123" s="133">
        <f t="shared" si="5"/>
      </c>
      <c r="Q123" s="41"/>
      <c r="R123" s="57">
        <f t="shared" si="3"/>
        <v>0</v>
      </c>
      <c r="S123" s="57">
        <f t="shared" si="4"/>
        <v>0</v>
      </c>
      <c r="T123" s="41"/>
      <c r="U123" s="41"/>
      <c r="AE123" s="1"/>
      <c r="AF123" s="13"/>
      <c r="AG123" s="13"/>
      <c r="AH123" s="13"/>
      <c r="AI123" s="13"/>
      <c r="AJ123" s="13"/>
      <c r="AK123" s="13"/>
      <c r="AL123" s="13"/>
      <c r="AM123" s="1"/>
    </row>
    <row r="124" spans="1:39" ht="30" customHeight="1" hidden="1">
      <c r="A124" s="16"/>
      <c r="B124" s="1"/>
      <c r="C124" s="232">
        <v>106</v>
      </c>
      <c r="D124" s="216"/>
      <c r="E124" s="326"/>
      <c r="F124" s="327"/>
      <c r="G124" s="94"/>
      <c r="H124" s="110"/>
      <c r="I124" s="247"/>
      <c r="J124" s="328"/>
      <c r="K124" s="328"/>
      <c r="L124" s="248"/>
      <c r="M124" s="249"/>
      <c r="N124" s="249"/>
      <c r="O124" s="256"/>
      <c r="P124" s="133">
        <f t="shared" si="5"/>
      </c>
      <c r="Q124" s="41"/>
      <c r="R124" s="57">
        <f t="shared" si="3"/>
        <v>0</v>
      </c>
      <c r="S124" s="57">
        <f t="shared" si="4"/>
        <v>0</v>
      </c>
      <c r="T124" s="41"/>
      <c r="U124" s="41"/>
      <c r="AE124" s="1"/>
      <c r="AF124" s="13"/>
      <c r="AG124" s="13"/>
      <c r="AH124" s="13"/>
      <c r="AI124" s="13"/>
      <c r="AJ124" s="13"/>
      <c r="AK124" s="13"/>
      <c r="AL124" s="13"/>
      <c r="AM124" s="1"/>
    </row>
    <row r="125" spans="1:39" ht="30" customHeight="1" hidden="1">
      <c r="A125" s="16"/>
      <c r="B125" s="1"/>
      <c r="C125" s="118">
        <v>107</v>
      </c>
      <c r="D125" s="216"/>
      <c r="E125" s="326"/>
      <c r="F125" s="327"/>
      <c r="G125" s="94"/>
      <c r="H125" s="110"/>
      <c r="I125" s="247"/>
      <c r="J125" s="328"/>
      <c r="K125" s="328"/>
      <c r="L125" s="248"/>
      <c r="M125" s="249"/>
      <c r="N125" s="249"/>
      <c r="O125" s="256"/>
      <c r="P125" s="133">
        <f t="shared" si="5"/>
      </c>
      <c r="Q125" s="41"/>
      <c r="R125" s="57">
        <f t="shared" si="3"/>
        <v>0</v>
      </c>
      <c r="S125" s="57">
        <f t="shared" si="4"/>
        <v>0</v>
      </c>
      <c r="T125" s="41"/>
      <c r="U125" s="41"/>
      <c r="AE125" s="1"/>
      <c r="AF125" s="13"/>
      <c r="AG125" s="13"/>
      <c r="AH125" s="13"/>
      <c r="AI125" s="13"/>
      <c r="AJ125" s="13"/>
      <c r="AK125" s="13"/>
      <c r="AL125" s="13"/>
      <c r="AM125" s="1"/>
    </row>
    <row r="126" spans="1:39" ht="30" customHeight="1" hidden="1">
      <c r="A126" s="16"/>
      <c r="B126" s="1"/>
      <c r="C126" s="232">
        <v>108</v>
      </c>
      <c r="D126" s="216"/>
      <c r="E126" s="326"/>
      <c r="F126" s="327"/>
      <c r="G126" s="94"/>
      <c r="H126" s="110"/>
      <c r="I126" s="247"/>
      <c r="J126" s="328"/>
      <c r="K126" s="328"/>
      <c r="L126" s="248"/>
      <c r="M126" s="249"/>
      <c r="N126" s="249"/>
      <c r="O126" s="256"/>
      <c r="P126" s="133">
        <f t="shared" si="5"/>
      </c>
      <c r="Q126" s="41"/>
      <c r="R126" s="57">
        <f t="shared" si="3"/>
        <v>0</v>
      </c>
      <c r="S126" s="57">
        <f t="shared" si="4"/>
        <v>0</v>
      </c>
      <c r="T126" s="41"/>
      <c r="U126" s="41"/>
      <c r="AE126" s="1"/>
      <c r="AF126" s="13"/>
      <c r="AG126" s="13"/>
      <c r="AH126" s="13"/>
      <c r="AI126" s="13"/>
      <c r="AJ126" s="13"/>
      <c r="AK126" s="13"/>
      <c r="AL126" s="13"/>
      <c r="AM126" s="1"/>
    </row>
    <row r="127" spans="1:39" ht="30" customHeight="1" hidden="1">
      <c r="A127" s="16"/>
      <c r="B127" s="1"/>
      <c r="C127" s="118">
        <v>109</v>
      </c>
      <c r="D127" s="216"/>
      <c r="E127" s="326"/>
      <c r="F127" s="327"/>
      <c r="G127" s="94"/>
      <c r="H127" s="110"/>
      <c r="I127" s="247"/>
      <c r="J127" s="328"/>
      <c r="K127" s="328"/>
      <c r="L127" s="248"/>
      <c r="M127" s="249"/>
      <c r="N127" s="249"/>
      <c r="O127" s="256"/>
      <c r="P127" s="133">
        <f t="shared" si="5"/>
      </c>
      <c r="Q127" s="41"/>
      <c r="R127" s="57">
        <f t="shared" si="3"/>
        <v>0</v>
      </c>
      <c r="S127" s="57">
        <f t="shared" si="4"/>
        <v>0</v>
      </c>
      <c r="T127" s="41"/>
      <c r="U127" s="41"/>
      <c r="AE127" s="1"/>
      <c r="AF127" s="13"/>
      <c r="AG127" s="13"/>
      <c r="AH127" s="13"/>
      <c r="AI127" s="13"/>
      <c r="AJ127" s="13"/>
      <c r="AK127" s="13"/>
      <c r="AL127" s="13"/>
      <c r="AM127" s="1"/>
    </row>
    <row r="128" spans="1:39" ht="30" customHeight="1" hidden="1">
      <c r="A128" s="16"/>
      <c r="B128" s="1"/>
      <c r="C128" s="232">
        <v>110</v>
      </c>
      <c r="D128" s="216"/>
      <c r="E128" s="326"/>
      <c r="F128" s="327"/>
      <c r="G128" s="94"/>
      <c r="H128" s="110"/>
      <c r="I128" s="247"/>
      <c r="J128" s="328"/>
      <c r="K128" s="328"/>
      <c r="L128" s="248"/>
      <c r="M128" s="249"/>
      <c r="N128" s="249"/>
      <c r="O128" s="256"/>
      <c r="P128" s="133">
        <f t="shared" si="5"/>
      </c>
      <c r="Q128" s="41"/>
      <c r="R128" s="57">
        <f t="shared" si="3"/>
        <v>0</v>
      </c>
      <c r="S128" s="57">
        <f t="shared" si="4"/>
        <v>0</v>
      </c>
      <c r="T128" s="41"/>
      <c r="U128" s="41"/>
      <c r="AE128" s="1"/>
      <c r="AF128" s="13"/>
      <c r="AG128" s="13"/>
      <c r="AH128" s="13"/>
      <c r="AI128" s="13"/>
      <c r="AJ128" s="13"/>
      <c r="AK128" s="13"/>
      <c r="AL128" s="13"/>
      <c r="AM128" s="1"/>
    </row>
    <row r="129" spans="1:39" ht="30" customHeight="1" hidden="1">
      <c r="A129" s="16"/>
      <c r="B129" s="1"/>
      <c r="C129" s="118">
        <v>111</v>
      </c>
      <c r="D129" s="216"/>
      <c r="E129" s="326"/>
      <c r="F129" s="327"/>
      <c r="G129" s="94"/>
      <c r="H129" s="110"/>
      <c r="I129" s="247"/>
      <c r="J129" s="328"/>
      <c r="K129" s="328"/>
      <c r="L129" s="248"/>
      <c r="M129" s="249"/>
      <c r="N129" s="249"/>
      <c r="O129" s="256"/>
      <c r="P129" s="133">
        <f t="shared" si="5"/>
      </c>
      <c r="Q129" s="41"/>
      <c r="R129" s="57">
        <f t="shared" si="3"/>
        <v>0</v>
      </c>
      <c r="S129" s="57">
        <f t="shared" si="4"/>
        <v>0</v>
      </c>
      <c r="T129" s="41"/>
      <c r="U129" s="41"/>
      <c r="AE129" s="1"/>
      <c r="AF129" s="13"/>
      <c r="AG129" s="13"/>
      <c r="AH129" s="13"/>
      <c r="AI129" s="13"/>
      <c r="AJ129" s="13"/>
      <c r="AK129" s="13"/>
      <c r="AL129" s="13"/>
      <c r="AM129" s="1"/>
    </row>
    <row r="130" spans="1:39" ht="30" customHeight="1" hidden="1">
      <c r="A130" s="16"/>
      <c r="B130" s="1"/>
      <c r="C130" s="232">
        <v>112</v>
      </c>
      <c r="D130" s="216"/>
      <c r="E130" s="326"/>
      <c r="F130" s="327"/>
      <c r="G130" s="94"/>
      <c r="H130" s="110"/>
      <c r="I130" s="247"/>
      <c r="J130" s="328"/>
      <c r="K130" s="328"/>
      <c r="L130" s="248"/>
      <c r="M130" s="249"/>
      <c r="N130" s="249"/>
      <c r="O130" s="256"/>
      <c r="P130" s="133">
        <f t="shared" si="5"/>
      </c>
      <c r="Q130" s="41"/>
      <c r="R130" s="57">
        <f t="shared" si="3"/>
        <v>0</v>
      </c>
      <c r="S130" s="57">
        <f t="shared" si="4"/>
        <v>0</v>
      </c>
      <c r="T130" s="41"/>
      <c r="U130" s="41"/>
      <c r="AE130" s="1"/>
      <c r="AF130" s="13"/>
      <c r="AG130" s="13"/>
      <c r="AH130" s="13"/>
      <c r="AI130" s="13"/>
      <c r="AJ130" s="13"/>
      <c r="AK130" s="13"/>
      <c r="AL130" s="13"/>
      <c r="AM130" s="1"/>
    </row>
    <row r="131" spans="1:39" ht="30" customHeight="1" hidden="1">
      <c r="A131" s="16"/>
      <c r="B131" s="1"/>
      <c r="C131" s="118">
        <v>113</v>
      </c>
      <c r="D131" s="216"/>
      <c r="E131" s="326"/>
      <c r="F131" s="327"/>
      <c r="G131" s="94"/>
      <c r="H131" s="110"/>
      <c r="I131" s="247"/>
      <c r="J131" s="328"/>
      <c r="K131" s="328"/>
      <c r="L131" s="248"/>
      <c r="M131" s="249"/>
      <c r="N131" s="249"/>
      <c r="O131" s="256"/>
      <c r="P131" s="133">
        <f t="shared" si="5"/>
      </c>
      <c r="Q131" s="41"/>
      <c r="R131" s="57">
        <f t="shared" si="3"/>
        <v>0</v>
      </c>
      <c r="S131" s="57">
        <f t="shared" si="4"/>
        <v>0</v>
      </c>
      <c r="T131" s="41"/>
      <c r="U131" s="41"/>
      <c r="AE131" s="1"/>
      <c r="AF131" s="13"/>
      <c r="AG131" s="13"/>
      <c r="AH131" s="13"/>
      <c r="AI131" s="13"/>
      <c r="AJ131" s="13"/>
      <c r="AK131" s="13"/>
      <c r="AL131" s="13"/>
      <c r="AM131" s="1"/>
    </row>
    <row r="132" spans="1:39" ht="30" customHeight="1" hidden="1">
      <c r="A132" s="16"/>
      <c r="B132" s="1"/>
      <c r="C132" s="232">
        <v>114</v>
      </c>
      <c r="D132" s="216"/>
      <c r="E132" s="326"/>
      <c r="F132" s="327"/>
      <c r="G132" s="94"/>
      <c r="H132" s="110"/>
      <c r="I132" s="247"/>
      <c r="J132" s="328"/>
      <c r="K132" s="328"/>
      <c r="L132" s="248"/>
      <c r="M132" s="249"/>
      <c r="N132" s="249"/>
      <c r="O132" s="256"/>
      <c r="P132" s="133">
        <f t="shared" si="5"/>
      </c>
      <c r="Q132" s="41"/>
      <c r="R132" s="57">
        <f t="shared" si="3"/>
        <v>0</v>
      </c>
      <c r="S132" s="57">
        <f t="shared" si="4"/>
        <v>0</v>
      </c>
      <c r="T132" s="41"/>
      <c r="U132" s="41"/>
      <c r="AE132" s="1"/>
      <c r="AF132" s="13"/>
      <c r="AG132" s="13"/>
      <c r="AH132" s="13"/>
      <c r="AI132" s="13"/>
      <c r="AJ132" s="13"/>
      <c r="AK132" s="13"/>
      <c r="AL132" s="13"/>
      <c r="AM132" s="1"/>
    </row>
    <row r="133" spans="1:39" ht="30" customHeight="1" hidden="1">
      <c r="A133" s="16"/>
      <c r="B133" s="1"/>
      <c r="C133" s="118">
        <v>115</v>
      </c>
      <c r="D133" s="216"/>
      <c r="E133" s="326"/>
      <c r="F133" s="327"/>
      <c r="G133" s="94"/>
      <c r="H133" s="110"/>
      <c r="I133" s="247"/>
      <c r="J133" s="328"/>
      <c r="K133" s="328"/>
      <c r="L133" s="248"/>
      <c r="M133" s="249"/>
      <c r="N133" s="249"/>
      <c r="O133" s="256"/>
      <c r="P133" s="133">
        <f t="shared" si="5"/>
      </c>
      <c r="Q133" s="41"/>
      <c r="R133" s="57">
        <f t="shared" si="3"/>
        <v>0</v>
      </c>
      <c r="S133" s="57">
        <f t="shared" si="4"/>
        <v>0</v>
      </c>
      <c r="T133" s="41"/>
      <c r="U133" s="41"/>
      <c r="AE133" s="1"/>
      <c r="AF133" s="13"/>
      <c r="AG133" s="13"/>
      <c r="AH133" s="13"/>
      <c r="AI133" s="13"/>
      <c r="AJ133" s="13"/>
      <c r="AK133" s="13"/>
      <c r="AL133" s="13"/>
      <c r="AM133" s="1"/>
    </row>
    <row r="134" spans="1:39" ht="30" customHeight="1" hidden="1">
      <c r="A134" s="16"/>
      <c r="B134" s="1"/>
      <c r="C134" s="232">
        <v>116</v>
      </c>
      <c r="D134" s="216"/>
      <c r="E134" s="326"/>
      <c r="F134" s="327"/>
      <c r="G134" s="94"/>
      <c r="H134" s="110"/>
      <c r="I134" s="247"/>
      <c r="J134" s="328"/>
      <c r="K134" s="328"/>
      <c r="L134" s="248"/>
      <c r="M134" s="249"/>
      <c r="N134" s="249"/>
      <c r="O134" s="256"/>
      <c r="P134" s="133">
        <f t="shared" si="5"/>
      </c>
      <c r="Q134" s="41"/>
      <c r="R134" s="57">
        <f t="shared" si="3"/>
        <v>0</v>
      </c>
      <c r="S134" s="57">
        <f t="shared" si="4"/>
        <v>0</v>
      </c>
      <c r="T134" s="41"/>
      <c r="U134" s="41"/>
      <c r="AE134" s="1"/>
      <c r="AF134" s="13"/>
      <c r="AG134" s="13"/>
      <c r="AH134" s="13"/>
      <c r="AI134" s="13"/>
      <c r="AJ134" s="13"/>
      <c r="AK134" s="13"/>
      <c r="AL134" s="13"/>
      <c r="AM134" s="1"/>
    </row>
    <row r="135" spans="1:39" ht="30" customHeight="1" hidden="1">
      <c r="A135" s="16"/>
      <c r="B135" s="1"/>
      <c r="C135" s="118">
        <v>117</v>
      </c>
      <c r="D135" s="216"/>
      <c r="E135" s="326"/>
      <c r="F135" s="327"/>
      <c r="G135" s="94"/>
      <c r="H135" s="110"/>
      <c r="I135" s="247"/>
      <c r="J135" s="328"/>
      <c r="K135" s="328"/>
      <c r="L135" s="248"/>
      <c r="M135" s="249"/>
      <c r="N135" s="249"/>
      <c r="O135" s="256"/>
      <c r="P135" s="133">
        <f t="shared" si="5"/>
      </c>
      <c r="Q135" s="41"/>
      <c r="R135" s="57">
        <f t="shared" si="3"/>
        <v>0</v>
      </c>
      <c r="S135" s="57">
        <f t="shared" si="4"/>
        <v>0</v>
      </c>
      <c r="T135" s="41"/>
      <c r="U135" s="41"/>
      <c r="AE135" s="1"/>
      <c r="AF135" s="13"/>
      <c r="AG135" s="13"/>
      <c r="AH135" s="13"/>
      <c r="AI135" s="13"/>
      <c r="AJ135" s="13"/>
      <c r="AK135" s="13"/>
      <c r="AL135" s="13"/>
      <c r="AM135" s="1"/>
    </row>
    <row r="136" spans="1:39" ht="30" customHeight="1" hidden="1">
      <c r="A136" s="16"/>
      <c r="B136" s="1"/>
      <c r="C136" s="232">
        <v>118</v>
      </c>
      <c r="D136" s="216"/>
      <c r="E136" s="326"/>
      <c r="F136" s="327"/>
      <c r="G136" s="94"/>
      <c r="H136" s="110"/>
      <c r="I136" s="247"/>
      <c r="J136" s="328"/>
      <c r="K136" s="328"/>
      <c r="L136" s="248"/>
      <c r="M136" s="249"/>
      <c r="N136" s="249"/>
      <c r="O136" s="256"/>
      <c r="P136" s="133">
        <f t="shared" si="5"/>
      </c>
      <c r="Q136" s="41"/>
      <c r="R136" s="57">
        <f t="shared" si="3"/>
        <v>0</v>
      </c>
      <c r="S136" s="57">
        <f t="shared" si="4"/>
        <v>0</v>
      </c>
      <c r="T136" s="41"/>
      <c r="U136" s="41"/>
      <c r="AE136" s="1"/>
      <c r="AF136" s="13"/>
      <c r="AG136" s="13"/>
      <c r="AH136" s="13"/>
      <c r="AI136" s="13"/>
      <c r="AJ136" s="13"/>
      <c r="AK136" s="13"/>
      <c r="AL136" s="13"/>
      <c r="AM136" s="1"/>
    </row>
    <row r="137" spans="1:39" ht="30" customHeight="1" hidden="1">
      <c r="A137" s="16"/>
      <c r="B137" s="1"/>
      <c r="C137" s="118">
        <v>119</v>
      </c>
      <c r="D137" s="216"/>
      <c r="E137" s="326"/>
      <c r="F137" s="327"/>
      <c r="G137" s="94"/>
      <c r="H137" s="110"/>
      <c r="I137" s="247"/>
      <c r="J137" s="328"/>
      <c r="K137" s="328"/>
      <c r="L137" s="248"/>
      <c r="M137" s="249"/>
      <c r="N137" s="249"/>
      <c r="O137" s="256"/>
      <c r="P137" s="133">
        <f t="shared" si="5"/>
      </c>
      <c r="Q137" s="41"/>
      <c r="R137" s="57">
        <f t="shared" si="3"/>
        <v>0</v>
      </c>
      <c r="S137" s="57">
        <f t="shared" si="4"/>
        <v>0</v>
      </c>
      <c r="T137" s="41"/>
      <c r="U137" s="41"/>
      <c r="AE137" s="1"/>
      <c r="AF137" s="13"/>
      <c r="AG137" s="13"/>
      <c r="AH137" s="13"/>
      <c r="AI137" s="13"/>
      <c r="AJ137" s="13"/>
      <c r="AK137" s="13"/>
      <c r="AL137" s="13"/>
      <c r="AM137" s="1"/>
    </row>
    <row r="138" spans="1:39" ht="30" customHeight="1" hidden="1">
      <c r="A138" s="16"/>
      <c r="B138" s="1"/>
      <c r="C138" s="232">
        <v>120</v>
      </c>
      <c r="D138" s="216"/>
      <c r="E138" s="326"/>
      <c r="F138" s="327"/>
      <c r="G138" s="94"/>
      <c r="H138" s="110"/>
      <c r="I138" s="247"/>
      <c r="J138" s="328"/>
      <c r="K138" s="328"/>
      <c r="L138" s="248"/>
      <c r="M138" s="249"/>
      <c r="N138" s="249"/>
      <c r="O138" s="256"/>
      <c r="P138" s="133">
        <f t="shared" si="5"/>
      </c>
      <c r="Q138" s="41"/>
      <c r="R138" s="57">
        <f t="shared" si="3"/>
        <v>0</v>
      </c>
      <c r="S138" s="57">
        <f t="shared" si="4"/>
        <v>0</v>
      </c>
      <c r="T138" s="41"/>
      <c r="U138" s="41"/>
      <c r="AE138" s="1"/>
      <c r="AF138" s="13"/>
      <c r="AG138" s="13"/>
      <c r="AH138" s="13"/>
      <c r="AI138" s="13"/>
      <c r="AJ138" s="13"/>
      <c r="AK138" s="13"/>
      <c r="AL138" s="13"/>
      <c r="AM138" s="1"/>
    </row>
    <row r="139" spans="1:39" ht="30" customHeight="1" hidden="1">
      <c r="A139" s="16"/>
      <c r="B139" s="1"/>
      <c r="C139" s="118">
        <v>121</v>
      </c>
      <c r="D139" s="216"/>
      <c r="E139" s="326"/>
      <c r="F139" s="327"/>
      <c r="G139" s="94"/>
      <c r="H139" s="110"/>
      <c r="I139" s="247"/>
      <c r="J139" s="328"/>
      <c r="K139" s="328"/>
      <c r="L139" s="248"/>
      <c r="M139" s="249"/>
      <c r="N139" s="249"/>
      <c r="O139" s="256"/>
      <c r="P139" s="133">
        <f t="shared" si="5"/>
      </c>
      <c r="Q139" s="41"/>
      <c r="R139" s="57">
        <f t="shared" si="3"/>
        <v>0</v>
      </c>
      <c r="S139" s="57">
        <f t="shared" si="4"/>
        <v>0</v>
      </c>
      <c r="T139" s="41"/>
      <c r="U139" s="41"/>
      <c r="AE139" s="1"/>
      <c r="AF139" s="13"/>
      <c r="AG139" s="13"/>
      <c r="AH139" s="13"/>
      <c r="AI139" s="13"/>
      <c r="AJ139" s="13"/>
      <c r="AK139" s="13"/>
      <c r="AL139" s="13"/>
      <c r="AM139" s="1"/>
    </row>
    <row r="140" spans="1:39" ht="30" customHeight="1" hidden="1">
      <c r="A140" s="16"/>
      <c r="B140" s="1"/>
      <c r="C140" s="232">
        <v>122</v>
      </c>
      <c r="D140" s="216"/>
      <c r="E140" s="326"/>
      <c r="F140" s="327"/>
      <c r="G140" s="94"/>
      <c r="H140" s="110"/>
      <c r="I140" s="247"/>
      <c r="J140" s="328"/>
      <c r="K140" s="328"/>
      <c r="L140" s="248"/>
      <c r="M140" s="249"/>
      <c r="N140" s="249"/>
      <c r="O140" s="256"/>
      <c r="P140" s="133">
        <f t="shared" si="5"/>
      </c>
      <c r="Q140" s="41"/>
      <c r="R140" s="57">
        <f t="shared" si="3"/>
        <v>0</v>
      </c>
      <c r="S140" s="57">
        <f t="shared" si="4"/>
        <v>0</v>
      </c>
      <c r="T140" s="41"/>
      <c r="U140" s="41"/>
      <c r="AE140" s="1"/>
      <c r="AF140" s="13"/>
      <c r="AG140" s="13"/>
      <c r="AH140" s="13"/>
      <c r="AI140" s="13"/>
      <c r="AJ140" s="13"/>
      <c r="AK140" s="13"/>
      <c r="AL140" s="13"/>
      <c r="AM140" s="1"/>
    </row>
    <row r="141" spans="1:39" ht="30" customHeight="1" hidden="1">
      <c r="A141" s="16"/>
      <c r="B141" s="1"/>
      <c r="C141" s="118">
        <v>123</v>
      </c>
      <c r="D141" s="216"/>
      <c r="E141" s="326"/>
      <c r="F141" s="327"/>
      <c r="G141" s="94"/>
      <c r="H141" s="110"/>
      <c r="I141" s="247"/>
      <c r="J141" s="328"/>
      <c r="K141" s="328"/>
      <c r="L141" s="248"/>
      <c r="M141" s="249"/>
      <c r="N141" s="249"/>
      <c r="O141" s="256"/>
      <c r="P141" s="133">
        <f t="shared" si="5"/>
      </c>
      <c r="Q141" s="41"/>
      <c r="R141" s="57">
        <f t="shared" si="3"/>
        <v>0</v>
      </c>
      <c r="S141" s="57">
        <f t="shared" si="4"/>
        <v>0</v>
      </c>
      <c r="T141" s="41"/>
      <c r="U141" s="41"/>
      <c r="AE141" s="1"/>
      <c r="AF141" s="13"/>
      <c r="AG141" s="13"/>
      <c r="AH141" s="13"/>
      <c r="AI141" s="13"/>
      <c r="AJ141" s="13"/>
      <c r="AK141" s="13"/>
      <c r="AL141" s="13"/>
      <c r="AM141" s="1"/>
    </row>
    <row r="142" spans="1:39" ht="30" customHeight="1" hidden="1">
      <c r="A142" s="16"/>
      <c r="B142" s="1"/>
      <c r="C142" s="232">
        <v>124</v>
      </c>
      <c r="D142" s="216"/>
      <c r="E142" s="326"/>
      <c r="F142" s="327"/>
      <c r="G142" s="94"/>
      <c r="H142" s="110"/>
      <c r="I142" s="247"/>
      <c r="J142" s="328"/>
      <c r="K142" s="328"/>
      <c r="L142" s="248"/>
      <c r="M142" s="249"/>
      <c r="N142" s="249"/>
      <c r="O142" s="256"/>
      <c r="P142" s="133">
        <f t="shared" si="5"/>
      </c>
      <c r="Q142" s="41"/>
      <c r="R142" s="57">
        <f t="shared" si="3"/>
        <v>0</v>
      </c>
      <c r="S142" s="57">
        <f t="shared" si="4"/>
        <v>0</v>
      </c>
      <c r="T142" s="41"/>
      <c r="U142" s="41"/>
      <c r="AE142" s="1"/>
      <c r="AF142" s="13"/>
      <c r="AG142" s="13"/>
      <c r="AH142" s="13"/>
      <c r="AI142" s="13"/>
      <c r="AJ142" s="13"/>
      <c r="AK142" s="13"/>
      <c r="AL142" s="13"/>
      <c r="AM142" s="1"/>
    </row>
    <row r="143" spans="1:39" ht="30" customHeight="1" hidden="1">
      <c r="A143" s="16"/>
      <c r="B143" s="1"/>
      <c r="C143" s="118">
        <v>125</v>
      </c>
      <c r="D143" s="216"/>
      <c r="E143" s="326"/>
      <c r="F143" s="327"/>
      <c r="G143" s="94"/>
      <c r="H143" s="110"/>
      <c r="I143" s="247"/>
      <c r="J143" s="328"/>
      <c r="K143" s="328"/>
      <c r="L143" s="248"/>
      <c r="M143" s="249"/>
      <c r="N143" s="249"/>
      <c r="O143" s="256"/>
      <c r="P143" s="133">
        <f t="shared" si="5"/>
      </c>
      <c r="Q143" s="41"/>
      <c r="R143" s="57">
        <f t="shared" si="3"/>
        <v>0</v>
      </c>
      <c r="S143" s="57">
        <f t="shared" si="4"/>
        <v>0</v>
      </c>
      <c r="T143" s="41"/>
      <c r="U143" s="41"/>
      <c r="AE143" s="1"/>
      <c r="AF143" s="13"/>
      <c r="AG143" s="13"/>
      <c r="AH143" s="13"/>
      <c r="AI143" s="13"/>
      <c r="AJ143" s="13"/>
      <c r="AK143" s="13"/>
      <c r="AL143" s="13"/>
      <c r="AM143" s="1"/>
    </row>
    <row r="144" spans="1:39" ht="30" customHeight="1" hidden="1">
      <c r="A144" s="16"/>
      <c r="B144" s="1"/>
      <c r="C144" s="232">
        <v>126</v>
      </c>
      <c r="D144" s="216"/>
      <c r="E144" s="326"/>
      <c r="F144" s="327"/>
      <c r="G144" s="94"/>
      <c r="H144" s="110"/>
      <c r="I144" s="247"/>
      <c r="J144" s="328"/>
      <c r="K144" s="328"/>
      <c r="L144" s="248"/>
      <c r="M144" s="249"/>
      <c r="N144" s="249"/>
      <c r="O144" s="256"/>
      <c r="P144" s="133">
        <f t="shared" si="5"/>
      </c>
      <c r="Q144" s="41"/>
      <c r="R144" s="57">
        <f t="shared" si="3"/>
        <v>0</v>
      </c>
      <c r="S144" s="57">
        <f t="shared" si="4"/>
        <v>0</v>
      </c>
      <c r="T144" s="41"/>
      <c r="U144" s="41"/>
      <c r="AE144" s="1"/>
      <c r="AF144" s="13"/>
      <c r="AG144" s="13"/>
      <c r="AH144" s="13"/>
      <c r="AI144" s="13"/>
      <c r="AJ144" s="13"/>
      <c r="AK144" s="13"/>
      <c r="AL144" s="13"/>
      <c r="AM144" s="1"/>
    </row>
    <row r="145" spans="1:39" ht="30" customHeight="1" hidden="1">
      <c r="A145" s="16"/>
      <c r="B145" s="1"/>
      <c r="C145" s="118">
        <v>127</v>
      </c>
      <c r="D145" s="216"/>
      <c r="E145" s="326"/>
      <c r="F145" s="327"/>
      <c r="G145" s="94"/>
      <c r="H145" s="110"/>
      <c r="I145" s="247"/>
      <c r="J145" s="328"/>
      <c r="K145" s="328"/>
      <c r="L145" s="248"/>
      <c r="M145" s="249"/>
      <c r="N145" s="249"/>
      <c r="O145" s="256"/>
      <c r="P145" s="133">
        <f t="shared" si="5"/>
      </c>
      <c r="Q145" s="41"/>
      <c r="R145" s="57">
        <f t="shared" si="3"/>
        <v>0</v>
      </c>
      <c r="S145" s="57">
        <f t="shared" si="4"/>
        <v>0</v>
      </c>
      <c r="T145" s="41"/>
      <c r="U145" s="41"/>
      <c r="AE145" s="1"/>
      <c r="AF145" s="13"/>
      <c r="AG145" s="13"/>
      <c r="AH145" s="13"/>
      <c r="AI145" s="13"/>
      <c r="AJ145" s="13"/>
      <c r="AK145" s="13"/>
      <c r="AL145" s="13"/>
      <c r="AM145" s="1"/>
    </row>
    <row r="146" spans="1:39" ht="30" customHeight="1" hidden="1">
      <c r="A146" s="16"/>
      <c r="B146" s="1"/>
      <c r="C146" s="232">
        <v>128</v>
      </c>
      <c r="D146" s="216"/>
      <c r="E146" s="326"/>
      <c r="F146" s="327"/>
      <c r="G146" s="94"/>
      <c r="H146" s="110"/>
      <c r="I146" s="247"/>
      <c r="J146" s="328"/>
      <c r="K146" s="328"/>
      <c r="L146" s="248"/>
      <c r="M146" s="249"/>
      <c r="N146" s="249"/>
      <c r="O146" s="256"/>
      <c r="P146" s="133">
        <f t="shared" si="5"/>
      </c>
      <c r="Q146" s="41"/>
      <c r="R146" s="57">
        <f t="shared" si="3"/>
        <v>0</v>
      </c>
      <c r="S146" s="57">
        <f t="shared" si="4"/>
        <v>0</v>
      </c>
      <c r="T146" s="41"/>
      <c r="U146" s="41"/>
      <c r="AE146" s="1"/>
      <c r="AF146" s="13"/>
      <c r="AG146" s="13"/>
      <c r="AH146" s="13"/>
      <c r="AI146" s="13"/>
      <c r="AJ146" s="13"/>
      <c r="AK146" s="13"/>
      <c r="AL146" s="13"/>
      <c r="AM146" s="1"/>
    </row>
    <row r="147" spans="1:39" ht="30" customHeight="1" hidden="1">
      <c r="A147" s="16"/>
      <c r="B147" s="1"/>
      <c r="C147" s="118">
        <v>129</v>
      </c>
      <c r="D147" s="216"/>
      <c r="E147" s="326"/>
      <c r="F147" s="327"/>
      <c r="G147" s="94"/>
      <c r="H147" s="110"/>
      <c r="I147" s="247"/>
      <c r="J147" s="328"/>
      <c r="K147" s="328"/>
      <c r="L147" s="248"/>
      <c r="M147" s="249"/>
      <c r="N147" s="249"/>
      <c r="O147" s="256"/>
      <c r="P147" s="133">
        <f t="shared" si="5"/>
      </c>
      <c r="Q147" s="41"/>
      <c r="R147" s="57">
        <f t="shared" si="3"/>
        <v>0</v>
      </c>
      <c r="S147" s="57">
        <f aca="true" t="shared" si="6" ref="S147:S210">IF(E147="",0,IF(LEFT(H147,1)="■",0,1))</f>
        <v>0</v>
      </c>
      <c r="T147" s="41"/>
      <c r="U147" s="41"/>
      <c r="AE147" s="1"/>
      <c r="AF147" s="13"/>
      <c r="AG147" s="13"/>
      <c r="AH147" s="13"/>
      <c r="AI147" s="13"/>
      <c r="AJ147" s="13"/>
      <c r="AK147" s="13"/>
      <c r="AL147" s="13"/>
      <c r="AM147" s="1"/>
    </row>
    <row r="148" spans="1:39" ht="30" customHeight="1" hidden="1">
      <c r="A148" s="16"/>
      <c r="B148" s="1"/>
      <c r="C148" s="232">
        <v>130</v>
      </c>
      <c r="D148" s="216"/>
      <c r="E148" s="326"/>
      <c r="F148" s="327"/>
      <c r="G148" s="94"/>
      <c r="H148" s="110"/>
      <c r="I148" s="247"/>
      <c r="J148" s="328"/>
      <c r="K148" s="328"/>
      <c r="L148" s="248"/>
      <c r="M148" s="249"/>
      <c r="N148" s="249"/>
      <c r="O148" s="256"/>
      <c r="P148" s="133">
        <f t="shared" si="5"/>
      </c>
      <c r="Q148" s="41"/>
      <c r="R148" s="57">
        <f t="shared" si="3"/>
        <v>0</v>
      </c>
      <c r="S148" s="57">
        <f t="shared" si="6"/>
        <v>0</v>
      </c>
      <c r="T148" s="41"/>
      <c r="U148" s="41"/>
      <c r="AE148" s="1"/>
      <c r="AF148" s="13"/>
      <c r="AG148" s="13"/>
      <c r="AH148" s="13"/>
      <c r="AI148" s="13"/>
      <c r="AJ148" s="13"/>
      <c r="AK148" s="13"/>
      <c r="AL148" s="13"/>
      <c r="AM148" s="1"/>
    </row>
    <row r="149" spans="1:39" ht="30" customHeight="1" hidden="1">
      <c r="A149" s="16"/>
      <c r="B149" s="1"/>
      <c r="C149" s="118">
        <v>131</v>
      </c>
      <c r="D149" s="216"/>
      <c r="E149" s="326"/>
      <c r="F149" s="327"/>
      <c r="G149" s="94"/>
      <c r="H149" s="110"/>
      <c r="I149" s="247"/>
      <c r="J149" s="328"/>
      <c r="K149" s="328"/>
      <c r="L149" s="248"/>
      <c r="M149" s="249"/>
      <c r="N149" s="249"/>
      <c r="O149" s="256"/>
      <c r="P149" s="133">
        <f t="shared" si="5"/>
      </c>
      <c r="Q149" s="41"/>
      <c r="R149" s="57">
        <f t="shared" si="3"/>
        <v>0</v>
      </c>
      <c r="S149" s="57">
        <f t="shared" si="6"/>
        <v>0</v>
      </c>
      <c r="T149" s="41"/>
      <c r="U149" s="41"/>
      <c r="AE149" s="1"/>
      <c r="AF149" s="13"/>
      <c r="AG149" s="13"/>
      <c r="AH149" s="13"/>
      <c r="AI149" s="13"/>
      <c r="AJ149" s="13"/>
      <c r="AK149" s="13"/>
      <c r="AL149" s="13"/>
      <c r="AM149" s="1"/>
    </row>
    <row r="150" spans="1:39" ht="30" customHeight="1" hidden="1">
      <c r="A150" s="16"/>
      <c r="B150" s="1"/>
      <c r="C150" s="232">
        <v>132</v>
      </c>
      <c r="D150" s="216"/>
      <c r="E150" s="326"/>
      <c r="F150" s="327"/>
      <c r="G150" s="94"/>
      <c r="H150" s="110"/>
      <c r="I150" s="247"/>
      <c r="J150" s="328"/>
      <c r="K150" s="328"/>
      <c r="L150" s="248"/>
      <c r="M150" s="249"/>
      <c r="N150" s="249"/>
      <c r="O150" s="256"/>
      <c r="P150" s="133">
        <f t="shared" si="5"/>
      </c>
      <c r="Q150" s="41"/>
      <c r="R150" s="57">
        <f t="shared" si="3"/>
        <v>0</v>
      </c>
      <c r="S150" s="57">
        <f t="shared" si="6"/>
        <v>0</v>
      </c>
      <c r="T150" s="41"/>
      <c r="U150" s="41"/>
      <c r="AE150" s="1"/>
      <c r="AF150" s="13"/>
      <c r="AG150" s="13"/>
      <c r="AH150" s="13"/>
      <c r="AI150" s="13"/>
      <c r="AJ150" s="13"/>
      <c r="AK150" s="13"/>
      <c r="AL150" s="13"/>
      <c r="AM150" s="1"/>
    </row>
    <row r="151" spans="1:39" ht="30" customHeight="1" hidden="1">
      <c r="A151" s="16"/>
      <c r="B151" s="1"/>
      <c r="C151" s="118">
        <v>133</v>
      </c>
      <c r="D151" s="216"/>
      <c r="E151" s="326"/>
      <c r="F151" s="327"/>
      <c r="G151" s="94"/>
      <c r="H151" s="110"/>
      <c r="I151" s="247"/>
      <c r="J151" s="328"/>
      <c r="K151" s="328"/>
      <c r="L151" s="248"/>
      <c r="M151" s="249"/>
      <c r="N151" s="249"/>
      <c r="O151" s="256"/>
      <c r="P151" s="133">
        <f t="shared" si="5"/>
      </c>
      <c r="Q151" s="41"/>
      <c r="R151" s="57">
        <f t="shared" si="3"/>
        <v>0</v>
      </c>
      <c r="S151" s="57">
        <f t="shared" si="6"/>
        <v>0</v>
      </c>
      <c r="T151" s="41"/>
      <c r="U151" s="41"/>
      <c r="AE151" s="1"/>
      <c r="AF151" s="13"/>
      <c r="AG151" s="13"/>
      <c r="AH151" s="13"/>
      <c r="AI151" s="13"/>
      <c r="AJ151" s="13"/>
      <c r="AK151" s="13"/>
      <c r="AL151" s="13"/>
      <c r="AM151" s="1"/>
    </row>
    <row r="152" spans="1:39" ht="30" customHeight="1" hidden="1">
      <c r="A152" s="16"/>
      <c r="B152" s="1"/>
      <c r="C152" s="232">
        <v>134</v>
      </c>
      <c r="D152" s="216"/>
      <c r="E152" s="326"/>
      <c r="F152" s="327"/>
      <c r="G152" s="94"/>
      <c r="H152" s="110"/>
      <c r="I152" s="247"/>
      <c r="J152" s="328"/>
      <c r="K152" s="328"/>
      <c r="L152" s="248"/>
      <c r="M152" s="249"/>
      <c r="N152" s="249"/>
      <c r="O152" s="256"/>
      <c r="P152" s="133">
        <f t="shared" si="5"/>
      </c>
      <c r="Q152" s="41"/>
      <c r="R152" s="57">
        <f t="shared" si="3"/>
        <v>0</v>
      </c>
      <c r="S152" s="57">
        <f t="shared" si="6"/>
        <v>0</v>
      </c>
      <c r="T152" s="41"/>
      <c r="U152" s="41"/>
      <c r="AE152" s="1"/>
      <c r="AF152" s="13"/>
      <c r="AG152" s="13"/>
      <c r="AH152" s="13"/>
      <c r="AI152" s="13"/>
      <c r="AJ152" s="13"/>
      <c r="AK152" s="13"/>
      <c r="AL152" s="13"/>
      <c r="AM152" s="1"/>
    </row>
    <row r="153" spans="1:39" ht="30" customHeight="1" hidden="1">
      <c r="A153" s="16"/>
      <c r="B153" s="1"/>
      <c r="C153" s="118">
        <v>135</v>
      </c>
      <c r="D153" s="216"/>
      <c r="E153" s="326"/>
      <c r="F153" s="327"/>
      <c r="G153" s="94"/>
      <c r="H153" s="110"/>
      <c r="I153" s="247"/>
      <c r="J153" s="328"/>
      <c r="K153" s="328"/>
      <c r="L153" s="248"/>
      <c r="M153" s="249"/>
      <c r="N153" s="249"/>
      <c r="O153" s="256"/>
      <c r="P153" s="133">
        <f t="shared" si="5"/>
      </c>
      <c r="Q153" s="41"/>
      <c r="R153" s="57">
        <f t="shared" si="3"/>
        <v>0</v>
      </c>
      <c r="S153" s="57">
        <f t="shared" si="6"/>
        <v>0</v>
      </c>
      <c r="T153" s="41"/>
      <c r="U153" s="41"/>
      <c r="AE153" s="1"/>
      <c r="AF153" s="13"/>
      <c r="AG153" s="13"/>
      <c r="AH153" s="13"/>
      <c r="AI153" s="13"/>
      <c r="AJ153" s="13"/>
      <c r="AK153" s="13"/>
      <c r="AL153" s="13"/>
      <c r="AM153" s="1"/>
    </row>
    <row r="154" spans="1:39" ht="30" customHeight="1" hidden="1">
      <c r="A154" s="16"/>
      <c r="B154" s="1"/>
      <c r="C154" s="232">
        <v>136</v>
      </c>
      <c r="D154" s="216"/>
      <c r="E154" s="326"/>
      <c r="F154" s="327"/>
      <c r="G154" s="94"/>
      <c r="H154" s="110"/>
      <c r="I154" s="247"/>
      <c r="J154" s="328"/>
      <c r="K154" s="328"/>
      <c r="L154" s="248"/>
      <c r="M154" s="249"/>
      <c r="N154" s="249"/>
      <c r="O154" s="256"/>
      <c r="P154" s="133">
        <f t="shared" si="5"/>
      </c>
      <c r="Q154" s="41"/>
      <c r="R154" s="57">
        <f t="shared" si="3"/>
        <v>0</v>
      </c>
      <c r="S154" s="57">
        <f t="shared" si="6"/>
        <v>0</v>
      </c>
      <c r="T154" s="41"/>
      <c r="U154" s="41"/>
      <c r="AE154" s="1"/>
      <c r="AF154" s="13"/>
      <c r="AG154" s="13"/>
      <c r="AH154" s="13"/>
      <c r="AI154" s="13"/>
      <c r="AJ154" s="13"/>
      <c r="AK154" s="13"/>
      <c r="AL154" s="13"/>
      <c r="AM154" s="1"/>
    </row>
    <row r="155" spans="1:39" ht="30" customHeight="1" hidden="1">
      <c r="A155" s="16"/>
      <c r="B155" s="1"/>
      <c r="C155" s="118">
        <v>137</v>
      </c>
      <c r="D155" s="216"/>
      <c r="E155" s="326"/>
      <c r="F155" s="327"/>
      <c r="G155" s="94"/>
      <c r="H155" s="110"/>
      <c r="I155" s="247"/>
      <c r="J155" s="328"/>
      <c r="K155" s="328"/>
      <c r="L155" s="248"/>
      <c r="M155" s="249"/>
      <c r="N155" s="249"/>
      <c r="O155" s="256"/>
      <c r="P155" s="133">
        <f t="shared" si="5"/>
      </c>
      <c r="Q155" s="41"/>
      <c r="R155" s="57">
        <f t="shared" si="3"/>
        <v>0</v>
      </c>
      <c r="S155" s="57">
        <f t="shared" si="6"/>
        <v>0</v>
      </c>
      <c r="T155" s="41"/>
      <c r="U155" s="41"/>
      <c r="AE155" s="1"/>
      <c r="AF155" s="13"/>
      <c r="AG155" s="13"/>
      <c r="AH155" s="13"/>
      <c r="AI155" s="13"/>
      <c r="AJ155" s="13"/>
      <c r="AK155" s="13"/>
      <c r="AL155" s="13"/>
      <c r="AM155" s="1"/>
    </row>
    <row r="156" spans="1:39" ht="30" customHeight="1" hidden="1">
      <c r="A156" s="16"/>
      <c r="B156" s="1"/>
      <c r="C156" s="232">
        <v>138</v>
      </c>
      <c r="D156" s="216"/>
      <c r="E156" s="326"/>
      <c r="F156" s="327"/>
      <c r="G156" s="94"/>
      <c r="H156" s="110"/>
      <c r="I156" s="247"/>
      <c r="J156" s="328"/>
      <c r="K156" s="328"/>
      <c r="L156" s="248"/>
      <c r="M156" s="249"/>
      <c r="N156" s="249"/>
      <c r="O156" s="256"/>
      <c r="P156" s="133">
        <f t="shared" si="5"/>
      </c>
      <c r="Q156" s="41"/>
      <c r="R156" s="57">
        <f t="shared" si="3"/>
        <v>0</v>
      </c>
      <c r="S156" s="57">
        <f t="shared" si="6"/>
        <v>0</v>
      </c>
      <c r="T156" s="41"/>
      <c r="U156" s="41"/>
      <c r="AE156" s="1"/>
      <c r="AF156" s="13"/>
      <c r="AG156" s="13"/>
      <c r="AH156" s="13"/>
      <c r="AI156" s="13"/>
      <c r="AJ156" s="13"/>
      <c r="AK156" s="13"/>
      <c r="AL156" s="13"/>
      <c r="AM156" s="1"/>
    </row>
    <row r="157" spans="1:39" ht="30" customHeight="1" hidden="1">
      <c r="A157" s="16"/>
      <c r="B157" s="1"/>
      <c r="C157" s="118">
        <v>139</v>
      </c>
      <c r="D157" s="216"/>
      <c r="E157" s="326"/>
      <c r="F157" s="327"/>
      <c r="G157" s="94"/>
      <c r="H157" s="110"/>
      <c r="I157" s="247"/>
      <c r="J157" s="328"/>
      <c r="K157" s="328"/>
      <c r="L157" s="248"/>
      <c r="M157" s="249"/>
      <c r="N157" s="249"/>
      <c r="O157" s="256"/>
      <c r="P157" s="133">
        <f t="shared" si="5"/>
      </c>
      <c r="Q157" s="41"/>
      <c r="R157" s="57">
        <f t="shared" si="3"/>
        <v>0</v>
      </c>
      <c r="S157" s="57">
        <f t="shared" si="6"/>
        <v>0</v>
      </c>
      <c r="T157" s="41"/>
      <c r="U157" s="41"/>
      <c r="AE157" s="1"/>
      <c r="AF157" s="13"/>
      <c r="AG157" s="13"/>
      <c r="AH157" s="13"/>
      <c r="AI157" s="13"/>
      <c r="AJ157" s="13"/>
      <c r="AK157" s="13"/>
      <c r="AL157" s="13"/>
      <c r="AM157" s="1"/>
    </row>
    <row r="158" spans="1:39" ht="30" customHeight="1" hidden="1">
      <c r="A158" s="16"/>
      <c r="B158" s="1"/>
      <c r="C158" s="232">
        <v>140</v>
      </c>
      <c r="D158" s="216"/>
      <c r="E158" s="326"/>
      <c r="F158" s="327"/>
      <c r="G158" s="94"/>
      <c r="H158" s="110"/>
      <c r="I158" s="247"/>
      <c r="J158" s="328"/>
      <c r="K158" s="328"/>
      <c r="L158" s="248"/>
      <c r="M158" s="249"/>
      <c r="N158" s="249"/>
      <c r="O158" s="256"/>
      <c r="P158" s="133">
        <f t="shared" si="5"/>
      </c>
      <c r="Q158" s="41"/>
      <c r="R158" s="57">
        <f t="shared" si="3"/>
        <v>0</v>
      </c>
      <c r="S158" s="57">
        <f t="shared" si="6"/>
        <v>0</v>
      </c>
      <c r="T158" s="41"/>
      <c r="U158" s="41"/>
      <c r="AE158" s="1"/>
      <c r="AF158" s="13"/>
      <c r="AG158" s="13"/>
      <c r="AH158" s="13"/>
      <c r="AI158" s="13"/>
      <c r="AJ158" s="13"/>
      <c r="AK158" s="13"/>
      <c r="AL158" s="13"/>
      <c r="AM158" s="1"/>
    </row>
    <row r="159" spans="1:39" ht="30" customHeight="1" hidden="1">
      <c r="A159" s="16"/>
      <c r="B159" s="1"/>
      <c r="C159" s="118">
        <v>141</v>
      </c>
      <c r="D159" s="216"/>
      <c r="E159" s="326"/>
      <c r="F159" s="327"/>
      <c r="G159" s="94"/>
      <c r="H159" s="110"/>
      <c r="I159" s="247"/>
      <c r="J159" s="328"/>
      <c r="K159" s="328"/>
      <c r="L159" s="248"/>
      <c r="M159" s="249"/>
      <c r="N159" s="249"/>
      <c r="O159" s="256"/>
      <c r="P159" s="133">
        <f t="shared" si="5"/>
      </c>
      <c r="Q159" s="41"/>
      <c r="R159" s="57">
        <f t="shared" si="3"/>
        <v>0</v>
      </c>
      <c r="S159" s="57">
        <f t="shared" si="6"/>
        <v>0</v>
      </c>
      <c r="T159" s="41"/>
      <c r="U159" s="41"/>
      <c r="AE159" s="1"/>
      <c r="AF159" s="13"/>
      <c r="AG159" s="13"/>
      <c r="AH159" s="13"/>
      <c r="AI159" s="13"/>
      <c r="AJ159" s="13"/>
      <c r="AK159" s="13"/>
      <c r="AL159" s="13"/>
      <c r="AM159" s="1"/>
    </row>
    <row r="160" spans="1:39" ht="30" customHeight="1" hidden="1">
      <c r="A160" s="16"/>
      <c r="B160" s="1"/>
      <c r="C160" s="232">
        <v>142</v>
      </c>
      <c r="D160" s="216"/>
      <c r="E160" s="326"/>
      <c r="F160" s="327"/>
      <c r="G160" s="94"/>
      <c r="H160" s="110"/>
      <c r="I160" s="247"/>
      <c r="J160" s="328"/>
      <c r="K160" s="328"/>
      <c r="L160" s="248"/>
      <c r="M160" s="249"/>
      <c r="N160" s="249"/>
      <c r="O160" s="256"/>
      <c r="P160" s="133">
        <f t="shared" si="5"/>
      </c>
      <c r="Q160" s="41"/>
      <c r="R160" s="57">
        <f t="shared" si="3"/>
        <v>0</v>
      </c>
      <c r="S160" s="57">
        <f t="shared" si="6"/>
        <v>0</v>
      </c>
      <c r="T160" s="41"/>
      <c r="U160" s="41"/>
      <c r="AE160" s="1"/>
      <c r="AF160" s="13"/>
      <c r="AG160" s="13"/>
      <c r="AH160" s="13"/>
      <c r="AI160" s="13"/>
      <c r="AJ160" s="13"/>
      <c r="AK160" s="13"/>
      <c r="AL160" s="13"/>
      <c r="AM160" s="1"/>
    </row>
    <row r="161" spans="1:39" ht="30" customHeight="1" hidden="1">
      <c r="A161" s="16"/>
      <c r="B161" s="1"/>
      <c r="C161" s="118">
        <v>143</v>
      </c>
      <c r="D161" s="216"/>
      <c r="E161" s="326"/>
      <c r="F161" s="327"/>
      <c r="G161" s="94"/>
      <c r="H161" s="110"/>
      <c r="I161" s="247"/>
      <c r="J161" s="328"/>
      <c r="K161" s="328"/>
      <c r="L161" s="248"/>
      <c r="M161" s="249"/>
      <c r="N161" s="249"/>
      <c r="O161" s="256"/>
      <c r="P161" s="133">
        <f t="shared" si="5"/>
      </c>
      <c r="Q161" s="41"/>
      <c r="R161" s="57">
        <f t="shared" si="3"/>
        <v>0</v>
      </c>
      <c r="S161" s="57">
        <f t="shared" si="6"/>
        <v>0</v>
      </c>
      <c r="T161" s="41"/>
      <c r="U161" s="41"/>
      <c r="AE161" s="1"/>
      <c r="AF161" s="13"/>
      <c r="AG161" s="13"/>
      <c r="AH161" s="13"/>
      <c r="AI161" s="13"/>
      <c r="AJ161" s="13"/>
      <c r="AK161" s="13"/>
      <c r="AL161" s="13"/>
      <c r="AM161" s="1"/>
    </row>
    <row r="162" spans="1:39" ht="30" customHeight="1" hidden="1">
      <c r="A162" s="16"/>
      <c r="B162" s="1"/>
      <c r="C162" s="232">
        <v>144</v>
      </c>
      <c r="D162" s="216"/>
      <c r="E162" s="326"/>
      <c r="F162" s="327"/>
      <c r="G162" s="94"/>
      <c r="H162" s="110"/>
      <c r="I162" s="247"/>
      <c r="J162" s="328"/>
      <c r="K162" s="328"/>
      <c r="L162" s="248"/>
      <c r="M162" s="249"/>
      <c r="N162" s="249"/>
      <c r="O162" s="256"/>
      <c r="P162" s="133">
        <f t="shared" si="5"/>
      </c>
      <c r="Q162" s="41"/>
      <c r="R162" s="57">
        <f t="shared" si="3"/>
        <v>0</v>
      </c>
      <c r="S162" s="57">
        <f t="shared" si="6"/>
        <v>0</v>
      </c>
      <c r="T162" s="41"/>
      <c r="U162" s="41"/>
      <c r="AE162" s="1"/>
      <c r="AF162" s="13"/>
      <c r="AG162" s="13"/>
      <c r="AH162" s="13"/>
      <c r="AI162" s="13"/>
      <c r="AJ162" s="13"/>
      <c r="AK162" s="13"/>
      <c r="AL162" s="13"/>
      <c r="AM162" s="1"/>
    </row>
    <row r="163" spans="1:39" ht="30" customHeight="1" hidden="1">
      <c r="A163" s="16"/>
      <c r="B163" s="1"/>
      <c r="C163" s="118">
        <v>145</v>
      </c>
      <c r="D163" s="216"/>
      <c r="E163" s="326"/>
      <c r="F163" s="327"/>
      <c r="G163" s="94"/>
      <c r="H163" s="110"/>
      <c r="I163" s="247"/>
      <c r="J163" s="328"/>
      <c r="K163" s="328"/>
      <c r="L163" s="248"/>
      <c r="M163" s="249"/>
      <c r="N163" s="249"/>
      <c r="O163" s="256"/>
      <c r="P163" s="133">
        <f t="shared" si="5"/>
      </c>
      <c r="Q163" s="41"/>
      <c r="R163" s="57">
        <f t="shared" si="3"/>
        <v>0</v>
      </c>
      <c r="S163" s="57">
        <f t="shared" si="6"/>
        <v>0</v>
      </c>
      <c r="T163" s="41"/>
      <c r="U163" s="41"/>
      <c r="AE163" s="1"/>
      <c r="AF163" s="13"/>
      <c r="AG163" s="13"/>
      <c r="AH163" s="13"/>
      <c r="AI163" s="13"/>
      <c r="AJ163" s="13"/>
      <c r="AK163" s="13"/>
      <c r="AL163" s="13"/>
      <c r="AM163" s="1"/>
    </row>
    <row r="164" spans="1:39" ht="30" customHeight="1" hidden="1">
      <c r="A164" s="16"/>
      <c r="B164" s="1"/>
      <c r="C164" s="232">
        <v>146</v>
      </c>
      <c r="D164" s="216"/>
      <c r="E164" s="326"/>
      <c r="F164" s="327"/>
      <c r="G164" s="94"/>
      <c r="H164" s="110"/>
      <c r="I164" s="247"/>
      <c r="J164" s="328"/>
      <c r="K164" s="328"/>
      <c r="L164" s="248"/>
      <c r="M164" s="249"/>
      <c r="N164" s="249"/>
      <c r="O164" s="256"/>
      <c r="P164" s="133">
        <f t="shared" si="5"/>
      </c>
      <c r="Q164" s="41"/>
      <c r="R164" s="57">
        <f t="shared" si="3"/>
        <v>0</v>
      </c>
      <c r="S164" s="57">
        <f t="shared" si="6"/>
        <v>0</v>
      </c>
      <c r="T164" s="41"/>
      <c r="U164" s="41"/>
      <c r="AE164" s="1"/>
      <c r="AF164" s="13"/>
      <c r="AG164" s="13"/>
      <c r="AH164" s="13"/>
      <c r="AI164" s="13"/>
      <c r="AJ164" s="13"/>
      <c r="AK164" s="13"/>
      <c r="AL164" s="13"/>
      <c r="AM164" s="1"/>
    </row>
    <row r="165" spans="1:39" ht="30" customHeight="1" hidden="1">
      <c r="A165" s="16"/>
      <c r="B165" s="1"/>
      <c r="C165" s="118">
        <v>147</v>
      </c>
      <c r="D165" s="216"/>
      <c r="E165" s="326"/>
      <c r="F165" s="327"/>
      <c r="G165" s="94"/>
      <c r="H165" s="110"/>
      <c r="I165" s="247"/>
      <c r="J165" s="328"/>
      <c r="K165" s="328"/>
      <c r="L165" s="248"/>
      <c r="M165" s="249"/>
      <c r="N165" s="249"/>
      <c r="O165" s="256"/>
      <c r="P165" s="133">
        <f t="shared" si="5"/>
      </c>
      <c r="Q165" s="41"/>
      <c r="R165" s="57">
        <f t="shared" si="3"/>
        <v>0</v>
      </c>
      <c r="S165" s="57">
        <f t="shared" si="6"/>
        <v>0</v>
      </c>
      <c r="T165" s="41"/>
      <c r="U165" s="41"/>
      <c r="AE165" s="1"/>
      <c r="AF165" s="13"/>
      <c r="AG165" s="13"/>
      <c r="AH165" s="13"/>
      <c r="AI165" s="13"/>
      <c r="AJ165" s="13"/>
      <c r="AK165" s="13"/>
      <c r="AL165" s="13"/>
      <c r="AM165" s="1"/>
    </row>
    <row r="166" spans="1:39" ht="30" customHeight="1" hidden="1">
      <c r="A166" s="16"/>
      <c r="B166" s="1"/>
      <c r="C166" s="232">
        <v>148</v>
      </c>
      <c r="D166" s="216"/>
      <c r="E166" s="326"/>
      <c r="F166" s="327"/>
      <c r="G166" s="94"/>
      <c r="H166" s="110"/>
      <c r="I166" s="247"/>
      <c r="J166" s="328"/>
      <c r="K166" s="328"/>
      <c r="L166" s="248"/>
      <c r="M166" s="249"/>
      <c r="N166" s="249"/>
      <c r="O166" s="256"/>
      <c r="P166" s="133">
        <f t="shared" si="5"/>
      </c>
      <c r="Q166" s="41"/>
      <c r="R166" s="57">
        <f t="shared" si="3"/>
        <v>0</v>
      </c>
      <c r="S166" s="57">
        <f t="shared" si="6"/>
        <v>0</v>
      </c>
      <c r="T166" s="41"/>
      <c r="U166" s="41"/>
      <c r="AE166" s="1"/>
      <c r="AF166" s="13"/>
      <c r="AG166" s="13"/>
      <c r="AH166" s="13"/>
      <c r="AI166" s="13"/>
      <c r="AJ166" s="13"/>
      <c r="AK166" s="13"/>
      <c r="AL166" s="13"/>
      <c r="AM166" s="1"/>
    </row>
    <row r="167" spans="1:39" ht="30" customHeight="1" hidden="1">
      <c r="A167" s="16"/>
      <c r="B167" s="1"/>
      <c r="C167" s="118">
        <v>149</v>
      </c>
      <c r="D167" s="216"/>
      <c r="E167" s="326"/>
      <c r="F167" s="327"/>
      <c r="G167" s="94"/>
      <c r="H167" s="110"/>
      <c r="I167" s="247"/>
      <c r="J167" s="328"/>
      <c r="K167" s="328"/>
      <c r="L167" s="248"/>
      <c r="M167" s="249"/>
      <c r="N167" s="249"/>
      <c r="O167" s="256"/>
      <c r="P167" s="133">
        <f t="shared" si="5"/>
      </c>
      <c r="Q167" s="41"/>
      <c r="R167" s="57">
        <f t="shared" si="3"/>
        <v>0</v>
      </c>
      <c r="S167" s="57">
        <f t="shared" si="6"/>
        <v>0</v>
      </c>
      <c r="T167" s="41"/>
      <c r="U167" s="41"/>
      <c r="AE167" s="1"/>
      <c r="AF167" s="13"/>
      <c r="AG167" s="13"/>
      <c r="AH167" s="13"/>
      <c r="AI167" s="13"/>
      <c r="AJ167" s="13"/>
      <c r="AK167" s="13"/>
      <c r="AL167" s="13"/>
      <c r="AM167" s="1"/>
    </row>
    <row r="168" spans="1:39" ht="30" customHeight="1" hidden="1">
      <c r="A168" s="16"/>
      <c r="B168" s="1"/>
      <c r="C168" s="232">
        <v>150</v>
      </c>
      <c r="D168" s="216"/>
      <c r="E168" s="326"/>
      <c r="F168" s="327"/>
      <c r="G168" s="94"/>
      <c r="H168" s="110"/>
      <c r="I168" s="247"/>
      <c r="J168" s="328"/>
      <c r="K168" s="328"/>
      <c r="L168" s="248"/>
      <c r="M168" s="249"/>
      <c r="N168" s="249"/>
      <c r="O168" s="256"/>
      <c r="P168" s="133">
        <f t="shared" si="5"/>
      </c>
      <c r="Q168" s="41"/>
      <c r="R168" s="57">
        <f t="shared" si="3"/>
        <v>0</v>
      </c>
      <c r="S168" s="57">
        <f t="shared" si="6"/>
        <v>0</v>
      </c>
      <c r="T168" s="41"/>
      <c r="U168" s="41"/>
      <c r="AE168" s="1"/>
      <c r="AF168" s="13"/>
      <c r="AG168" s="13"/>
      <c r="AH168" s="13"/>
      <c r="AI168" s="13"/>
      <c r="AJ168" s="13"/>
      <c r="AK168" s="13"/>
      <c r="AL168" s="13"/>
      <c r="AM168" s="1"/>
    </row>
    <row r="169" spans="1:39" ht="30" customHeight="1" hidden="1">
      <c r="A169" s="16"/>
      <c r="B169" s="1"/>
      <c r="C169" s="118">
        <v>151</v>
      </c>
      <c r="D169" s="216"/>
      <c r="E169" s="326"/>
      <c r="F169" s="327"/>
      <c r="G169" s="94"/>
      <c r="H169" s="110"/>
      <c r="I169" s="247"/>
      <c r="J169" s="328"/>
      <c r="K169" s="328"/>
      <c r="L169" s="248"/>
      <c r="M169" s="249"/>
      <c r="N169" s="249"/>
      <c r="O169" s="256"/>
      <c r="P169" s="133">
        <f t="shared" si="5"/>
      </c>
      <c r="Q169" s="41"/>
      <c r="R169" s="57">
        <f t="shared" si="3"/>
        <v>0</v>
      </c>
      <c r="S169" s="57">
        <f t="shared" si="6"/>
        <v>0</v>
      </c>
      <c r="T169" s="41"/>
      <c r="U169" s="41"/>
      <c r="AE169" s="1"/>
      <c r="AF169" s="13"/>
      <c r="AG169" s="13"/>
      <c r="AH169" s="13"/>
      <c r="AI169" s="13"/>
      <c r="AJ169" s="13"/>
      <c r="AK169" s="13"/>
      <c r="AL169" s="13"/>
      <c r="AM169" s="1"/>
    </row>
    <row r="170" spans="1:39" ht="30" customHeight="1" hidden="1">
      <c r="A170" s="16"/>
      <c r="B170" s="1"/>
      <c r="C170" s="232">
        <v>152</v>
      </c>
      <c r="D170" s="216"/>
      <c r="E170" s="326"/>
      <c r="F170" s="327"/>
      <c r="G170" s="94"/>
      <c r="H170" s="110"/>
      <c r="I170" s="247"/>
      <c r="J170" s="328"/>
      <c r="K170" s="328"/>
      <c r="L170" s="248"/>
      <c r="M170" s="249"/>
      <c r="N170" s="249"/>
      <c r="O170" s="256"/>
      <c r="P170" s="133">
        <f t="shared" si="5"/>
      </c>
      <c r="Q170" s="41"/>
      <c r="R170" s="57">
        <f t="shared" si="3"/>
        <v>0</v>
      </c>
      <c r="S170" s="57">
        <f t="shared" si="6"/>
        <v>0</v>
      </c>
      <c r="T170" s="41"/>
      <c r="U170" s="41"/>
      <c r="AE170" s="1"/>
      <c r="AF170" s="13"/>
      <c r="AG170" s="13"/>
      <c r="AH170" s="13"/>
      <c r="AI170" s="13"/>
      <c r="AJ170" s="13"/>
      <c r="AK170" s="13"/>
      <c r="AL170" s="13"/>
      <c r="AM170" s="1"/>
    </row>
    <row r="171" spans="1:39" ht="30" customHeight="1" hidden="1">
      <c r="A171" s="16"/>
      <c r="B171" s="1"/>
      <c r="C171" s="118">
        <v>153</v>
      </c>
      <c r="D171" s="216"/>
      <c r="E171" s="326"/>
      <c r="F171" s="327"/>
      <c r="G171" s="94"/>
      <c r="H171" s="110"/>
      <c r="I171" s="247"/>
      <c r="J171" s="328"/>
      <c r="K171" s="328"/>
      <c r="L171" s="248"/>
      <c r="M171" s="249"/>
      <c r="N171" s="249"/>
      <c r="O171" s="256"/>
      <c r="P171" s="133">
        <f t="shared" si="5"/>
      </c>
      <c r="Q171" s="41"/>
      <c r="R171" s="57">
        <f t="shared" si="3"/>
        <v>0</v>
      </c>
      <c r="S171" s="57">
        <f t="shared" si="6"/>
        <v>0</v>
      </c>
      <c r="T171" s="41"/>
      <c r="U171" s="41"/>
      <c r="AE171" s="1"/>
      <c r="AF171" s="13"/>
      <c r="AG171" s="13"/>
      <c r="AH171" s="13"/>
      <c r="AI171" s="13"/>
      <c r="AJ171" s="13"/>
      <c r="AK171" s="13"/>
      <c r="AL171" s="13"/>
      <c r="AM171" s="1"/>
    </row>
    <row r="172" spans="1:39" ht="30" customHeight="1" hidden="1">
      <c r="A172" s="16"/>
      <c r="B172" s="1"/>
      <c r="C172" s="232">
        <v>154</v>
      </c>
      <c r="D172" s="216"/>
      <c r="E172" s="326"/>
      <c r="F172" s="327"/>
      <c r="G172" s="94"/>
      <c r="H172" s="110"/>
      <c r="I172" s="247"/>
      <c r="J172" s="328"/>
      <c r="K172" s="328"/>
      <c r="L172" s="248"/>
      <c r="M172" s="249"/>
      <c r="N172" s="249"/>
      <c r="O172" s="256"/>
      <c r="P172" s="133">
        <f t="shared" si="5"/>
      </c>
      <c r="Q172" s="41"/>
      <c r="R172" s="57">
        <f t="shared" si="3"/>
        <v>0</v>
      </c>
      <c r="S172" s="57">
        <f t="shared" si="6"/>
        <v>0</v>
      </c>
      <c r="T172" s="41"/>
      <c r="U172" s="41"/>
      <c r="AE172" s="1"/>
      <c r="AF172" s="13"/>
      <c r="AG172" s="13"/>
      <c r="AH172" s="13"/>
      <c r="AI172" s="13"/>
      <c r="AJ172" s="13"/>
      <c r="AK172" s="13"/>
      <c r="AL172" s="13"/>
      <c r="AM172" s="1"/>
    </row>
    <row r="173" spans="1:39" ht="30" customHeight="1" hidden="1">
      <c r="A173" s="16"/>
      <c r="B173" s="1"/>
      <c r="C173" s="118">
        <v>155</v>
      </c>
      <c r="D173" s="216"/>
      <c r="E173" s="326"/>
      <c r="F173" s="327"/>
      <c r="G173" s="94"/>
      <c r="H173" s="110"/>
      <c r="I173" s="247"/>
      <c r="J173" s="328"/>
      <c r="K173" s="328"/>
      <c r="L173" s="248"/>
      <c r="M173" s="249"/>
      <c r="N173" s="249"/>
      <c r="O173" s="256"/>
      <c r="P173" s="133">
        <f t="shared" si="5"/>
      </c>
      <c r="Q173" s="41"/>
      <c r="R173" s="57">
        <f t="shared" si="3"/>
        <v>0</v>
      </c>
      <c r="S173" s="57">
        <f t="shared" si="6"/>
        <v>0</v>
      </c>
      <c r="T173" s="41"/>
      <c r="U173" s="41"/>
      <c r="AE173" s="1"/>
      <c r="AF173" s="13"/>
      <c r="AG173" s="13"/>
      <c r="AH173" s="13"/>
      <c r="AI173" s="13"/>
      <c r="AJ173" s="13"/>
      <c r="AK173" s="13"/>
      <c r="AL173" s="13"/>
      <c r="AM173" s="1"/>
    </row>
    <row r="174" spans="1:39" ht="30" customHeight="1" hidden="1">
      <c r="A174" s="16"/>
      <c r="B174" s="1"/>
      <c r="C174" s="232">
        <v>156</v>
      </c>
      <c r="D174" s="216"/>
      <c r="E174" s="326"/>
      <c r="F174" s="327"/>
      <c r="G174" s="94"/>
      <c r="H174" s="110"/>
      <c r="I174" s="247"/>
      <c r="J174" s="328"/>
      <c r="K174" s="328"/>
      <c r="L174" s="248"/>
      <c r="M174" s="249"/>
      <c r="N174" s="249"/>
      <c r="O174" s="256"/>
      <c r="P174" s="133">
        <f t="shared" si="5"/>
      </c>
      <c r="Q174" s="41"/>
      <c r="R174" s="57">
        <f t="shared" si="3"/>
        <v>0</v>
      </c>
      <c r="S174" s="57">
        <f t="shared" si="6"/>
        <v>0</v>
      </c>
      <c r="T174" s="41"/>
      <c r="U174" s="41"/>
      <c r="AE174" s="1"/>
      <c r="AF174" s="13"/>
      <c r="AG174" s="13"/>
      <c r="AH174" s="13"/>
      <c r="AI174" s="13"/>
      <c r="AJ174" s="13"/>
      <c r="AK174" s="13"/>
      <c r="AL174" s="13"/>
      <c r="AM174" s="1"/>
    </row>
    <row r="175" spans="1:39" ht="30" customHeight="1" hidden="1">
      <c r="A175" s="16"/>
      <c r="B175" s="1"/>
      <c r="C175" s="118">
        <v>157</v>
      </c>
      <c r="D175" s="216"/>
      <c r="E175" s="326"/>
      <c r="F175" s="327"/>
      <c r="G175" s="94"/>
      <c r="H175" s="110"/>
      <c r="I175" s="247"/>
      <c r="J175" s="328"/>
      <c r="K175" s="328"/>
      <c r="L175" s="248"/>
      <c r="M175" s="249"/>
      <c r="N175" s="249"/>
      <c r="O175" s="256"/>
      <c r="P175" s="133">
        <f t="shared" si="5"/>
      </c>
      <c r="Q175" s="41"/>
      <c r="R175" s="57">
        <f t="shared" si="3"/>
        <v>0</v>
      </c>
      <c r="S175" s="57">
        <f t="shared" si="6"/>
        <v>0</v>
      </c>
      <c r="T175" s="41"/>
      <c r="U175" s="41"/>
      <c r="AE175" s="1"/>
      <c r="AF175" s="13"/>
      <c r="AG175" s="13"/>
      <c r="AH175" s="13"/>
      <c r="AI175" s="13"/>
      <c r="AJ175" s="13"/>
      <c r="AK175" s="13"/>
      <c r="AL175" s="13"/>
      <c r="AM175" s="1"/>
    </row>
    <row r="176" spans="1:39" ht="30" customHeight="1" hidden="1">
      <c r="A176" s="16"/>
      <c r="B176" s="1"/>
      <c r="C176" s="232">
        <v>158</v>
      </c>
      <c r="D176" s="216"/>
      <c r="E176" s="326"/>
      <c r="F176" s="327"/>
      <c r="G176" s="94"/>
      <c r="H176" s="110"/>
      <c r="I176" s="247"/>
      <c r="J176" s="328"/>
      <c r="K176" s="328"/>
      <c r="L176" s="248"/>
      <c r="M176" s="249"/>
      <c r="N176" s="249"/>
      <c r="O176" s="256"/>
      <c r="P176" s="133">
        <f t="shared" si="5"/>
      </c>
      <c r="Q176" s="41"/>
      <c r="R176" s="57">
        <f t="shared" si="3"/>
        <v>0</v>
      </c>
      <c r="S176" s="57">
        <f t="shared" si="6"/>
        <v>0</v>
      </c>
      <c r="T176" s="41"/>
      <c r="U176" s="41"/>
      <c r="AE176" s="1"/>
      <c r="AF176" s="13"/>
      <c r="AG176" s="13"/>
      <c r="AH176" s="13"/>
      <c r="AI176" s="13"/>
      <c r="AJ176" s="13"/>
      <c r="AK176" s="13"/>
      <c r="AL176" s="13"/>
      <c r="AM176" s="1"/>
    </row>
    <row r="177" spans="1:39" ht="30" customHeight="1" hidden="1">
      <c r="A177" s="16"/>
      <c r="B177" s="1"/>
      <c r="C177" s="118">
        <v>159</v>
      </c>
      <c r="D177" s="216"/>
      <c r="E177" s="326"/>
      <c r="F177" s="327"/>
      <c r="G177" s="94"/>
      <c r="H177" s="110"/>
      <c r="I177" s="247"/>
      <c r="J177" s="328"/>
      <c r="K177" s="328"/>
      <c r="L177" s="248"/>
      <c r="M177" s="249"/>
      <c r="N177" s="249"/>
      <c r="O177" s="256"/>
      <c r="P177" s="133">
        <f t="shared" si="5"/>
      </c>
      <c r="Q177" s="41"/>
      <c r="R177" s="57">
        <f t="shared" si="3"/>
        <v>0</v>
      </c>
      <c r="S177" s="57">
        <f t="shared" si="6"/>
        <v>0</v>
      </c>
      <c r="T177" s="41"/>
      <c r="U177" s="41"/>
      <c r="AE177" s="1"/>
      <c r="AF177" s="13"/>
      <c r="AG177" s="13"/>
      <c r="AH177" s="13"/>
      <c r="AI177" s="13"/>
      <c r="AJ177" s="13"/>
      <c r="AK177" s="13"/>
      <c r="AL177" s="13"/>
      <c r="AM177" s="1"/>
    </row>
    <row r="178" spans="1:39" ht="30" customHeight="1" hidden="1">
      <c r="A178" s="16"/>
      <c r="B178" s="1"/>
      <c r="C178" s="232">
        <v>160</v>
      </c>
      <c r="D178" s="216"/>
      <c r="E178" s="326"/>
      <c r="F178" s="327"/>
      <c r="G178" s="94"/>
      <c r="H178" s="110"/>
      <c r="I178" s="247"/>
      <c r="J178" s="328"/>
      <c r="K178" s="328"/>
      <c r="L178" s="248"/>
      <c r="M178" s="249"/>
      <c r="N178" s="249"/>
      <c r="O178" s="256"/>
      <c r="P178" s="133">
        <f t="shared" si="5"/>
      </c>
      <c r="Q178" s="41"/>
      <c r="R178" s="57">
        <f t="shared" si="3"/>
        <v>0</v>
      </c>
      <c r="S178" s="57">
        <f t="shared" si="6"/>
        <v>0</v>
      </c>
      <c r="T178" s="41"/>
      <c r="U178" s="41"/>
      <c r="AE178" s="1"/>
      <c r="AF178" s="13"/>
      <c r="AG178" s="13"/>
      <c r="AH178" s="13"/>
      <c r="AI178" s="13"/>
      <c r="AJ178" s="13"/>
      <c r="AK178" s="13"/>
      <c r="AL178" s="13"/>
      <c r="AM178" s="1"/>
    </row>
    <row r="179" spans="1:39" ht="30" customHeight="1" hidden="1">
      <c r="A179" s="16"/>
      <c r="B179" s="1"/>
      <c r="C179" s="118">
        <v>161</v>
      </c>
      <c r="D179" s="216"/>
      <c r="E179" s="326"/>
      <c r="F179" s="327"/>
      <c r="G179" s="94"/>
      <c r="H179" s="110"/>
      <c r="I179" s="247"/>
      <c r="J179" s="328"/>
      <c r="K179" s="328"/>
      <c r="L179" s="248"/>
      <c r="M179" s="249"/>
      <c r="N179" s="249"/>
      <c r="O179" s="256"/>
      <c r="P179" s="133">
        <f t="shared" si="5"/>
      </c>
      <c r="Q179" s="41"/>
      <c r="R179" s="57">
        <f t="shared" si="3"/>
        <v>0</v>
      </c>
      <c r="S179" s="57">
        <f t="shared" si="6"/>
        <v>0</v>
      </c>
      <c r="T179" s="41"/>
      <c r="U179" s="41"/>
      <c r="AE179" s="1"/>
      <c r="AF179" s="13"/>
      <c r="AG179" s="13"/>
      <c r="AH179" s="13"/>
      <c r="AI179" s="13"/>
      <c r="AJ179" s="13"/>
      <c r="AK179" s="13"/>
      <c r="AL179" s="13"/>
      <c r="AM179" s="1"/>
    </row>
    <row r="180" spans="1:39" ht="30" customHeight="1" hidden="1">
      <c r="A180" s="16"/>
      <c r="B180" s="1"/>
      <c r="C180" s="232">
        <v>162</v>
      </c>
      <c r="D180" s="216"/>
      <c r="E180" s="326"/>
      <c r="F180" s="327"/>
      <c r="G180" s="94"/>
      <c r="H180" s="110"/>
      <c r="I180" s="247"/>
      <c r="J180" s="328"/>
      <c r="K180" s="328"/>
      <c r="L180" s="248"/>
      <c r="M180" s="249"/>
      <c r="N180" s="249"/>
      <c r="O180" s="256"/>
      <c r="P180" s="133">
        <f t="shared" si="5"/>
      </c>
      <c r="Q180" s="41"/>
      <c r="R180" s="57">
        <f t="shared" si="3"/>
        <v>0</v>
      </c>
      <c r="S180" s="57">
        <f t="shared" si="6"/>
        <v>0</v>
      </c>
      <c r="T180" s="41"/>
      <c r="U180" s="41"/>
      <c r="AE180" s="1"/>
      <c r="AF180" s="13"/>
      <c r="AG180" s="13"/>
      <c r="AH180" s="13"/>
      <c r="AI180" s="13"/>
      <c r="AJ180" s="13"/>
      <c r="AK180" s="13"/>
      <c r="AL180" s="13"/>
      <c r="AM180" s="1"/>
    </row>
    <row r="181" spans="1:39" ht="30" customHeight="1" hidden="1">
      <c r="A181" s="16"/>
      <c r="B181" s="1"/>
      <c r="C181" s="118">
        <v>163</v>
      </c>
      <c r="D181" s="216"/>
      <c r="E181" s="326"/>
      <c r="F181" s="327"/>
      <c r="G181" s="94"/>
      <c r="H181" s="110"/>
      <c r="I181" s="247"/>
      <c r="J181" s="328"/>
      <c r="K181" s="328"/>
      <c r="L181" s="248"/>
      <c r="M181" s="249"/>
      <c r="N181" s="249"/>
      <c r="O181" s="256"/>
      <c r="P181" s="133">
        <f t="shared" si="5"/>
      </c>
      <c r="Q181" s="41"/>
      <c r="R181" s="57">
        <f t="shared" si="3"/>
        <v>0</v>
      </c>
      <c r="S181" s="57">
        <f t="shared" si="6"/>
        <v>0</v>
      </c>
      <c r="T181" s="41"/>
      <c r="U181" s="41"/>
      <c r="AE181" s="1"/>
      <c r="AF181" s="13"/>
      <c r="AG181" s="13"/>
      <c r="AH181" s="13"/>
      <c r="AI181" s="13"/>
      <c r="AJ181" s="13"/>
      <c r="AK181" s="13"/>
      <c r="AL181" s="13"/>
      <c r="AM181" s="1"/>
    </row>
    <row r="182" spans="1:39" ht="30" customHeight="1" hidden="1">
      <c r="A182" s="16"/>
      <c r="B182" s="1"/>
      <c r="C182" s="232">
        <v>164</v>
      </c>
      <c r="D182" s="216"/>
      <c r="E182" s="326"/>
      <c r="F182" s="327"/>
      <c r="G182" s="94"/>
      <c r="H182" s="110"/>
      <c r="I182" s="247"/>
      <c r="J182" s="328"/>
      <c r="K182" s="328"/>
      <c r="L182" s="248"/>
      <c r="M182" s="249"/>
      <c r="N182" s="249"/>
      <c r="O182" s="256"/>
      <c r="P182" s="133">
        <f t="shared" si="5"/>
      </c>
      <c r="Q182" s="41"/>
      <c r="R182" s="57">
        <f t="shared" si="3"/>
        <v>0</v>
      </c>
      <c r="S182" s="57">
        <f t="shared" si="6"/>
        <v>0</v>
      </c>
      <c r="T182" s="41"/>
      <c r="U182" s="41"/>
      <c r="AE182" s="1"/>
      <c r="AF182" s="13"/>
      <c r="AG182" s="13"/>
      <c r="AH182" s="13"/>
      <c r="AI182" s="13"/>
      <c r="AJ182" s="13"/>
      <c r="AK182" s="13"/>
      <c r="AL182" s="13"/>
      <c r="AM182" s="1"/>
    </row>
    <row r="183" spans="1:39" ht="30" customHeight="1" hidden="1">
      <c r="A183" s="16"/>
      <c r="B183" s="1"/>
      <c r="C183" s="118">
        <v>165</v>
      </c>
      <c r="D183" s="216"/>
      <c r="E183" s="326"/>
      <c r="F183" s="327"/>
      <c r="G183" s="94"/>
      <c r="H183" s="110"/>
      <c r="I183" s="247"/>
      <c r="J183" s="328"/>
      <c r="K183" s="328"/>
      <c r="L183" s="248"/>
      <c r="M183" s="249"/>
      <c r="N183" s="249"/>
      <c r="O183" s="256"/>
      <c r="P183" s="133">
        <f t="shared" si="5"/>
      </c>
      <c r="Q183" s="41"/>
      <c r="R183" s="57">
        <f t="shared" si="3"/>
        <v>0</v>
      </c>
      <c r="S183" s="57">
        <f t="shared" si="6"/>
        <v>0</v>
      </c>
      <c r="T183" s="41"/>
      <c r="U183" s="41"/>
      <c r="AE183" s="1"/>
      <c r="AF183" s="13"/>
      <c r="AG183" s="13"/>
      <c r="AH183" s="13"/>
      <c r="AI183" s="13"/>
      <c r="AJ183" s="13"/>
      <c r="AK183" s="13"/>
      <c r="AL183" s="13"/>
      <c r="AM183" s="1"/>
    </row>
    <row r="184" spans="1:39" ht="30" customHeight="1" hidden="1">
      <c r="A184" s="16"/>
      <c r="B184" s="1"/>
      <c r="C184" s="232">
        <v>166</v>
      </c>
      <c r="D184" s="216"/>
      <c r="E184" s="326"/>
      <c r="F184" s="327"/>
      <c r="G184" s="94"/>
      <c r="H184" s="110"/>
      <c r="I184" s="247"/>
      <c r="J184" s="328"/>
      <c r="K184" s="328"/>
      <c r="L184" s="248"/>
      <c r="M184" s="249"/>
      <c r="N184" s="249"/>
      <c r="O184" s="256"/>
      <c r="P184" s="133">
        <f t="shared" si="5"/>
      </c>
      <c r="Q184" s="41"/>
      <c r="R184" s="57">
        <f t="shared" si="3"/>
        <v>0</v>
      </c>
      <c r="S184" s="57">
        <f t="shared" si="6"/>
        <v>0</v>
      </c>
      <c r="T184" s="41"/>
      <c r="U184" s="41"/>
      <c r="AE184" s="1"/>
      <c r="AF184" s="13"/>
      <c r="AG184" s="13"/>
      <c r="AH184" s="13"/>
      <c r="AI184" s="13"/>
      <c r="AJ184" s="13"/>
      <c r="AK184" s="13"/>
      <c r="AL184" s="13"/>
      <c r="AM184" s="1"/>
    </row>
    <row r="185" spans="1:39" ht="30" customHeight="1" hidden="1">
      <c r="A185" s="16"/>
      <c r="B185" s="1"/>
      <c r="C185" s="118">
        <v>167</v>
      </c>
      <c r="D185" s="216"/>
      <c r="E185" s="326"/>
      <c r="F185" s="327"/>
      <c r="G185" s="94"/>
      <c r="H185" s="110"/>
      <c r="I185" s="247"/>
      <c r="J185" s="328"/>
      <c r="K185" s="328"/>
      <c r="L185" s="248"/>
      <c r="M185" s="249"/>
      <c r="N185" s="249"/>
      <c r="O185" s="256"/>
      <c r="P185" s="133">
        <f t="shared" si="5"/>
      </c>
      <c r="Q185" s="41"/>
      <c r="R185" s="57">
        <f t="shared" si="3"/>
        <v>0</v>
      </c>
      <c r="S185" s="57">
        <f t="shared" si="6"/>
        <v>0</v>
      </c>
      <c r="T185" s="41"/>
      <c r="U185" s="41"/>
      <c r="AE185" s="1"/>
      <c r="AF185" s="13"/>
      <c r="AG185" s="13"/>
      <c r="AH185" s="13"/>
      <c r="AI185" s="13"/>
      <c r="AJ185" s="13"/>
      <c r="AK185" s="13"/>
      <c r="AL185" s="13"/>
      <c r="AM185" s="1"/>
    </row>
    <row r="186" spans="1:39" ht="30" customHeight="1" hidden="1">
      <c r="A186" s="16"/>
      <c r="B186" s="1"/>
      <c r="C186" s="232">
        <v>168</v>
      </c>
      <c r="D186" s="216"/>
      <c r="E186" s="326"/>
      <c r="F186" s="327"/>
      <c r="G186" s="94"/>
      <c r="H186" s="110"/>
      <c r="I186" s="247"/>
      <c r="J186" s="328"/>
      <c r="K186" s="328"/>
      <c r="L186" s="248"/>
      <c r="M186" s="249"/>
      <c r="N186" s="249"/>
      <c r="O186" s="256"/>
      <c r="P186" s="133">
        <f t="shared" si="5"/>
      </c>
      <c r="Q186" s="41"/>
      <c r="R186" s="57">
        <f t="shared" si="3"/>
        <v>0</v>
      </c>
      <c r="S186" s="57">
        <f t="shared" si="6"/>
        <v>0</v>
      </c>
      <c r="T186" s="41"/>
      <c r="U186" s="41"/>
      <c r="AE186" s="1"/>
      <c r="AF186" s="13"/>
      <c r="AG186" s="13"/>
      <c r="AH186" s="13"/>
      <c r="AI186" s="13"/>
      <c r="AJ186" s="13"/>
      <c r="AK186" s="13"/>
      <c r="AL186" s="13"/>
      <c r="AM186" s="1"/>
    </row>
    <row r="187" spans="1:39" ht="30" customHeight="1" hidden="1">
      <c r="A187" s="16"/>
      <c r="B187" s="1"/>
      <c r="C187" s="118">
        <v>169</v>
      </c>
      <c r="D187" s="216"/>
      <c r="E187" s="326"/>
      <c r="F187" s="327"/>
      <c r="G187" s="94"/>
      <c r="H187" s="110"/>
      <c r="I187" s="247"/>
      <c r="J187" s="328"/>
      <c r="K187" s="328"/>
      <c r="L187" s="248"/>
      <c r="M187" s="249"/>
      <c r="N187" s="249"/>
      <c r="O187" s="256"/>
      <c r="P187" s="133">
        <f t="shared" si="5"/>
      </c>
      <c r="Q187" s="41"/>
      <c r="R187" s="57">
        <f t="shared" si="3"/>
        <v>0</v>
      </c>
      <c r="S187" s="57">
        <f t="shared" si="6"/>
        <v>0</v>
      </c>
      <c r="T187" s="41"/>
      <c r="U187" s="41"/>
      <c r="AE187" s="1"/>
      <c r="AF187" s="13"/>
      <c r="AG187" s="13"/>
      <c r="AH187" s="13"/>
      <c r="AI187" s="13"/>
      <c r="AJ187" s="13"/>
      <c r="AK187" s="13"/>
      <c r="AL187" s="13"/>
      <c r="AM187" s="1"/>
    </row>
    <row r="188" spans="1:39" ht="30" customHeight="1" hidden="1">
      <c r="A188" s="16"/>
      <c r="B188" s="1"/>
      <c r="C188" s="232">
        <v>170</v>
      </c>
      <c r="D188" s="216"/>
      <c r="E188" s="326"/>
      <c r="F188" s="327"/>
      <c r="G188" s="94"/>
      <c r="H188" s="110"/>
      <c r="I188" s="247"/>
      <c r="J188" s="328"/>
      <c r="K188" s="328"/>
      <c r="L188" s="248"/>
      <c r="M188" s="249"/>
      <c r="N188" s="249"/>
      <c r="O188" s="256"/>
      <c r="P188" s="133">
        <f t="shared" si="5"/>
      </c>
      <c r="Q188" s="41"/>
      <c r="R188" s="57">
        <f t="shared" si="3"/>
        <v>0</v>
      </c>
      <c r="S188" s="57">
        <f t="shared" si="6"/>
        <v>0</v>
      </c>
      <c r="T188" s="41"/>
      <c r="U188" s="41"/>
      <c r="AE188" s="1"/>
      <c r="AF188" s="13"/>
      <c r="AG188" s="13"/>
      <c r="AH188" s="13"/>
      <c r="AI188" s="13"/>
      <c r="AJ188" s="13"/>
      <c r="AK188" s="13"/>
      <c r="AL188" s="13"/>
      <c r="AM188" s="1"/>
    </row>
    <row r="189" spans="1:39" ht="30" customHeight="1" hidden="1">
      <c r="A189" s="16"/>
      <c r="B189" s="1"/>
      <c r="C189" s="118">
        <v>171</v>
      </c>
      <c r="D189" s="216"/>
      <c r="E189" s="326"/>
      <c r="F189" s="327"/>
      <c r="G189" s="94"/>
      <c r="H189" s="110"/>
      <c r="I189" s="247"/>
      <c r="J189" s="328"/>
      <c r="K189" s="328"/>
      <c r="L189" s="248"/>
      <c r="M189" s="249"/>
      <c r="N189" s="249"/>
      <c r="O189" s="256"/>
      <c r="P189" s="133">
        <f t="shared" si="5"/>
      </c>
      <c r="Q189" s="41"/>
      <c r="R189" s="57">
        <f t="shared" si="3"/>
        <v>0</v>
      </c>
      <c r="S189" s="57">
        <f t="shared" si="6"/>
        <v>0</v>
      </c>
      <c r="T189" s="41"/>
      <c r="U189" s="41"/>
      <c r="AE189" s="1"/>
      <c r="AF189" s="13"/>
      <c r="AG189" s="13"/>
      <c r="AH189" s="13"/>
      <c r="AI189" s="13"/>
      <c r="AJ189" s="13"/>
      <c r="AK189" s="13"/>
      <c r="AL189" s="13"/>
      <c r="AM189" s="1"/>
    </row>
    <row r="190" spans="1:39" ht="30" customHeight="1" hidden="1">
      <c r="A190" s="16"/>
      <c r="B190" s="1"/>
      <c r="C190" s="232">
        <v>172</v>
      </c>
      <c r="D190" s="216"/>
      <c r="E190" s="326"/>
      <c r="F190" s="327"/>
      <c r="G190" s="94"/>
      <c r="H190" s="110"/>
      <c r="I190" s="247"/>
      <c r="J190" s="328"/>
      <c r="K190" s="328"/>
      <c r="L190" s="248"/>
      <c r="M190" s="249"/>
      <c r="N190" s="249"/>
      <c r="O190" s="256"/>
      <c r="P190" s="133">
        <f t="shared" si="5"/>
      </c>
      <c r="Q190" s="41"/>
      <c r="R190" s="57">
        <f t="shared" si="3"/>
        <v>0</v>
      </c>
      <c r="S190" s="57">
        <f t="shared" si="6"/>
        <v>0</v>
      </c>
      <c r="T190" s="41"/>
      <c r="U190" s="41"/>
      <c r="AE190" s="1"/>
      <c r="AF190" s="13"/>
      <c r="AG190" s="13"/>
      <c r="AH190" s="13"/>
      <c r="AI190" s="13"/>
      <c r="AJ190" s="13"/>
      <c r="AK190" s="13"/>
      <c r="AL190" s="13"/>
      <c r="AM190" s="1"/>
    </row>
    <row r="191" spans="1:39" ht="30" customHeight="1" hidden="1">
      <c r="A191" s="16"/>
      <c r="B191" s="1"/>
      <c r="C191" s="118">
        <v>173</v>
      </c>
      <c r="D191" s="216"/>
      <c r="E191" s="326"/>
      <c r="F191" s="327"/>
      <c r="G191" s="94"/>
      <c r="H191" s="110"/>
      <c r="I191" s="247"/>
      <c r="J191" s="328"/>
      <c r="K191" s="328"/>
      <c r="L191" s="248"/>
      <c r="M191" s="249"/>
      <c r="N191" s="249"/>
      <c r="O191" s="256"/>
      <c r="P191" s="133">
        <f t="shared" si="5"/>
      </c>
      <c r="Q191" s="41"/>
      <c r="R191" s="57">
        <f t="shared" si="3"/>
        <v>0</v>
      </c>
      <c r="S191" s="57">
        <f t="shared" si="6"/>
        <v>0</v>
      </c>
      <c r="T191" s="41"/>
      <c r="U191" s="41"/>
      <c r="AE191" s="1"/>
      <c r="AF191" s="13"/>
      <c r="AG191" s="13"/>
      <c r="AH191" s="13"/>
      <c r="AI191" s="13"/>
      <c r="AJ191" s="13"/>
      <c r="AK191" s="13"/>
      <c r="AL191" s="13"/>
      <c r="AM191" s="1"/>
    </row>
    <row r="192" spans="1:39" ht="30" customHeight="1" hidden="1">
      <c r="A192" s="16"/>
      <c r="B192" s="1"/>
      <c r="C192" s="232">
        <v>174</v>
      </c>
      <c r="D192" s="216"/>
      <c r="E192" s="326"/>
      <c r="F192" s="327"/>
      <c r="G192" s="94"/>
      <c r="H192" s="110"/>
      <c r="I192" s="247"/>
      <c r="J192" s="328"/>
      <c r="K192" s="328"/>
      <c r="L192" s="248"/>
      <c r="M192" s="249"/>
      <c r="N192" s="249"/>
      <c r="O192" s="256"/>
      <c r="P192" s="133">
        <f t="shared" si="5"/>
      </c>
      <c r="Q192" s="41"/>
      <c r="R192" s="57">
        <f t="shared" si="3"/>
        <v>0</v>
      </c>
      <c r="S192" s="57">
        <f t="shared" si="6"/>
        <v>0</v>
      </c>
      <c r="T192" s="41"/>
      <c r="U192" s="41"/>
      <c r="AE192" s="1"/>
      <c r="AF192" s="13"/>
      <c r="AG192" s="13"/>
      <c r="AH192" s="13"/>
      <c r="AI192" s="13"/>
      <c r="AJ192" s="13"/>
      <c r="AK192" s="13"/>
      <c r="AL192" s="13"/>
      <c r="AM192" s="1"/>
    </row>
    <row r="193" spans="1:39" ht="30" customHeight="1" hidden="1">
      <c r="A193" s="16"/>
      <c r="B193" s="1"/>
      <c r="C193" s="118">
        <v>175</v>
      </c>
      <c r="D193" s="216"/>
      <c r="E193" s="326"/>
      <c r="F193" s="327"/>
      <c r="G193" s="94"/>
      <c r="H193" s="110"/>
      <c r="I193" s="247"/>
      <c r="J193" s="328"/>
      <c r="K193" s="328"/>
      <c r="L193" s="248"/>
      <c r="M193" s="249"/>
      <c r="N193" s="249"/>
      <c r="O193" s="256"/>
      <c r="P193" s="133">
        <f t="shared" si="5"/>
      </c>
      <c r="Q193" s="41"/>
      <c r="R193" s="57">
        <f t="shared" si="3"/>
        <v>0</v>
      </c>
      <c r="S193" s="57">
        <f t="shared" si="6"/>
        <v>0</v>
      </c>
      <c r="T193" s="41"/>
      <c r="U193" s="41"/>
      <c r="AE193" s="1"/>
      <c r="AF193" s="13"/>
      <c r="AG193" s="13"/>
      <c r="AH193" s="13"/>
      <c r="AI193" s="13"/>
      <c r="AJ193" s="13"/>
      <c r="AK193" s="13"/>
      <c r="AL193" s="13"/>
      <c r="AM193" s="1"/>
    </row>
    <row r="194" spans="1:39" ht="30" customHeight="1" hidden="1">
      <c r="A194" s="16"/>
      <c r="B194" s="1"/>
      <c r="C194" s="232">
        <v>176</v>
      </c>
      <c r="D194" s="216"/>
      <c r="E194" s="326"/>
      <c r="F194" s="327"/>
      <c r="G194" s="94"/>
      <c r="H194" s="110"/>
      <c r="I194" s="247"/>
      <c r="J194" s="328"/>
      <c r="K194" s="328"/>
      <c r="L194" s="248"/>
      <c r="M194" s="249"/>
      <c r="N194" s="249"/>
      <c r="O194" s="256"/>
      <c r="P194" s="133">
        <f t="shared" si="5"/>
      </c>
      <c r="Q194" s="41"/>
      <c r="R194" s="57">
        <f t="shared" si="3"/>
        <v>0</v>
      </c>
      <c r="S194" s="57">
        <f t="shared" si="6"/>
        <v>0</v>
      </c>
      <c r="T194" s="41"/>
      <c r="U194" s="41"/>
      <c r="AE194" s="1"/>
      <c r="AF194" s="13"/>
      <c r="AG194" s="13"/>
      <c r="AH194" s="13"/>
      <c r="AI194" s="13"/>
      <c r="AJ194" s="13"/>
      <c r="AK194" s="13"/>
      <c r="AL194" s="13"/>
      <c r="AM194" s="1"/>
    </row>
    <row r="195" spans="1:39" ht="30" customHeight="1" hidden="1">
      <c r="A195" s="16"/>
      <c r="B195" s="1"/>
      <c r="C195" s="118">
        <v>177</v>
      </c>
      <c r="D195" s="216"/>
      <c r="E195" s="326"/>
      <c r="F195" s="327"/>
      <c r="G195" s="94"/>
      <c r="H195" s="110"/>
      <c r="I195" s="247"/>
      <c r="J195" s="328"/>
      <c r="K195" s="328"/>
      <c r="L195" s="248"/>
      <c r="M195" s="249"/>
      <c r="N195" s="249"/>
      <c r="O195" s="256"/>
      <c r="P195" s="133">
        <f t="shared" si="5"/>
      </c>
      <c r="Q195" s="41"/>
      <c r="R195" s="57">
        <f t="shared" si="3"/>
        <v>0</v>
      </c>
      <c r="S195" s="57">
        <f t="shared" si="6"/>
        <v>0</v>
      </c>
      <c r="T195" s="41"/>
      <c r="U195" s="41"/>
      <c r="AE195" s="1"/>
      <c r="AF195" s="13"/>
      <c r="AG195" s="13"/>
      <c r="AH195" s="13"/>
      <c r="AI195" s="13"/>
      <c r="AJ195" s="13"/>
      <c r="AK195" s="13"/>
      <c r="AL195" s="13"/>
      <c r="AM195" s="1"/>
    </row>
    <row r="196" spans="1:39" ht="30" customHeight="1" hidden="1">
      <c r="A196" s="16"/>
      <c r="B196" s="1"/>
      <c r="C196" s="232">
        <v>178</v>
      </c>
      <c r="D196" s="216"/>
      <c r="E196" s="326"/>
      <c r="F196" s="327"/>
      <c r="G196" s="94"/>
      <c r="H196" s="110"/>
      <c r="I196" s="247"/>
      <c r="J196" s="328"/>
      <c r="K196" s="328"/>
      <c r="L196" s="248"/>
      <c r="M196" s="249"/>
      <c r="N196" s="249"/>
      <c r="O196" s="256"/>
      <c r="P196" s="133">
        <f t="shared" si="5"/>
      </c>
      <c r="Q196" s="41"/>
      <c r="R196" s="57">
        <f t="shared" si="3"/>
        <v>0</v>
      </c>
      <c r="S196" s="57">
        <f t="shared" si="6"/>
        <v>0</v>
      </c>
      <c r="T196" s="41"/>
      <c r="U196" s="41"/>
      <c r="AE196" s="1"/>
      <c r="AF196" s="13"/>
      <c r="AG196" s="13"/>
      <c r="AH196" s="13"/>
      <c r="AI196" s="13"/>
      <c r="AJ196" s="13"/>
      <c r="AK196" s="13"/>
      <c r="AL196" s="13"/>
      <c r="AM196" s="1"/>
    </row>
    <row r="197" spans="1:39" ht="30" customHeight="1" hidden="1">
      <c r="A197" s="16"/>
      <c r="B197" s="1"/>
      <c r="C197" s="118">
        <v>179</v>
      </c>
      <c r="D197" s="216"/>
      <c r="E197" s="326"/>
      <c r="F197" s="327"/>
      <c r="G197" s="94"/>
      <c r="H197" s="110"/>
      <c r="I197" s="247"/>
      <c r="J197" s="328"/>
      <c r="K197" s="328"/>
      <c r="L197" s="248"/>
      <c r="M197" s="249"/>
      <c r="N197" s="249"/>
      <c r="O197" s="256"/>
      <c r="P197" s="133">
        <f t="shared" si="5"/>
      </c>
      <c r="Q197" s="41"/>
      <c r="R197" s="57">
        <f t="shared" si="3"/>
        <v>0</v>
      </c>
      <c r="S197" s="57">
        <f t="shared" si="6"/>
        <v>0</v>
      </c>
      <c r="T197" s="41"/>
      <c r="U197" s="41"/>
      <c r="AE197" s="1"/>
      <c r="AF197" s="13"/>
      <c r="AG197" s="13"/>
      <c r="AH197" s="13"/>
      <c r="AI197" s="13"/>
      <c r="AJ197" s="13"/>
      <c r="AK197" s="13"/>
      <c r="AL197" s="13"/>
      <c r="AM197" s="1"/>
    </row>
    <row r="198" spans="1:39" ht="30" customHeight="1" hidden="1">
      <c r="A198" s="16"/>
      <c r="B198" s="1"/>
      <c r="C198" s="232">
        <v>180</v>
      </c>
      <c r="D198" s="216"/>
      <c r="E198" s="326"/>
      <c r="F198" s="327"/>
      <c r="G198" s="94"/>
      <c r="H198" s="110"/>
      <c r="I198" s="247"/>
      <c r="J198" s="328"/>
      <c r="K198" s="328"/>
      <c r="L198" s="248"/>
      <c r="M198" s="249"/>
      <c r="N198" s="249"/>
      <c r="O198" s="256"/>
      <c r="P198" s="133">
        <f t="shared" si="5"/>
      </c>
      <c r="Q198" s="41"/>
      <c r="R198" s="57">
        <f t="shared" si="3"/>
        <v>0</v>
      </c>
      <c r="S198" s="57">
        <f t="shared" si="6"/>
        <v>0</v>
      </c>
      <c r="T198" s="41"/>
      <c r="U198" s="41"/>
      <c r="AE198" s="1"/>
      <c r="AF198" s="13"/>
      <c r="AG198" s="13"/>
      <c r="AH198" s="13"/>
      <c r="AI198" s="13"/>
      <c r="AJ198" s="13"/>
      <c r="AK198" s="13"/>
      <c r="AL198" s="13"/>
      <c r="AM198" s="1"/>
    </row>
    <row r="199" spans="1:39" ht="30" customHeight="1" hidden="1">
      <c r="A199" s="16"/>
      <c r="B199" s="1"/>
      <c r="C199" s="118">
        <v>181</v>
      </c>
      <c r="D199" s="216"/>
      <c r="E199" s="326"/>
      <c r="F199" s="327"/>
      <c r="G199" s="94"/>
      <c r="H199" s="110"/>
      <c r="I199" s="247"/>
      <c r="J199" s="328"/>
      <c r="K199" s="328"/>
      <c r="L199" s="248"/>
      <c r="M199" s="249"/>
      <c r="N199" s="249"/>
      <c r="O199" s="256"/>
      <c r="P199" s="133">
        <f t="shared" si="5"/>
      </c>
      <c r="Q199" s="41"/>
      <c r="R199" s="57">
        <f t="shared" si="3"/>
        <v>0</v>
      </c>
      <c r="S199" s="57">
        <f t="shared" si="6"/>
        <v>0</v>
      </c>
      <c r="T199" s="41"/>
      <c r="U199" s="41"/>
      <c r="AE199" s="1"/>
      <c r="AF199" s="13"/>
      <c r="AG199" s="13"/>
      <c r="AH199" s="13"/>
      <c r="AI199" s="13"/>
      <c r="AJ199" s="13"/>
      <c r="AK199" s="13"/>
      <c r="AL199" s="13"/>
      <c r="AM199" s="1"/>
    </row>
    <row r="200" spans="1:39" ht="30" customHeight="1" hidden="1">
      <c r="A200" s="16"/>
      <c r="B200" s="1"/>
      <c r="C200" s="232">
        <v>182</v>
      </c>
      <c r="D200" s="216"/>
      <c r="E200" s="326"/>
      <c r="F200" s="327"/>
      <c r="G200" s="94"/>
      <c r="H200" s="110"/>
      <c r="I200" s="247"/>
      <c r="J200" s="328"/>
      <c r="K200" s="328"/>
      <c r="L200" s="248"/>
      <c r="M200" s="249"/>
      <c r="N200" s="249"/>
      <c r="O200" s="256"/>
      <c r="P200" s="133">
        <f t="shared" si="5"/>
      </c>
      <c r="Q200" s="41"/>
      <c r="R200" s="57">
        <f t="shared" si="3"/>
        <v>0</v>
      </c>
      <c r="S200" s="57">
        <f t="shared" si="6"/>
        <v>0</v>
      </c>
      <c r="T200" s="41"/>
      <c r="U200" s="41"/>
      <c r="AE200" s="1"/>
      <c r="AF200" s="13"/>
      <c r="AG200" s="13"/>
      <c r="AH200" s="13"/>
      <c r="AI200" s="13"/>
      <c r="AJ200" s="13"/>
      <c r="AK200" s="13"/>
      <c r="AL200" s="13"/>
      <c r="AM200" s="1"/>
    </row>
    <row r="201" spans="1:39" ht="30" customHeight="1" hidden="1">
      <c r="A201" s="16"/>
      <c r="B201" s="1"/>
      <c r="C201" s="118">
        <v>183</v>
      </c>
      <c r="D201" s="216"/>
      <c r="E201" s="326"/>
      <c r="F201" s="327"/>
      <c r="G201" s="94"/>
      <c r="H201" s="110"/>
      <c r="I201" s="247"/>
      <c r="J201" s="328"/>
      <c r="K201" s="328"/>
      <c r="L201" s="248"/>
      <c r="M201" s="249"/>
      <c r="N201" s="249"/>
      <c r="O201" s="256"/>
      <c r="P201" s="133">
        <f t="shared" si="5"/>
      </c>
      <c r="Q201" s="41"/>
      <c r="R201" s="57">
        <f t="shared" si="3"/>
        <v>0</v>
      </c>
      <c r="S201" s="57">
        <f t="shared" si="6"/>
        <v>0</v>
      </c>
      <c r="T201" s="41"/>
      <c r="U201" s="41"/>
      <c r="AE201" s="1"/>
      <c r="AF201" s="13"/>
      <c r="AG201" s="13"/>
      <c r="AH201" s="13"/>
      <c r="AI201" s="13"/>
      <c r="AJ201" s="13"/>
      <c r="AK201" s="13"/>
      <c r="AL201" s="13"/>
      <c r="AM201" s="1"/>
    </row>
    <row r="202" spans="1:39" ht="30" customHeight="1" hidden="1">
      <c r="A202" s="16"/>
      <c r="B202" s="1"/>
      <c r="C202" s="232">
        <v>184</v>
      </c>
      <c r="D202" s="216"/>
      <c r="E202" s="326"/>
      <c r="F202" s="327"/>
      <c r="G202" s="94"/>
      <c r="H202" s="110"/>
      <c r="I202" s="247"/>
      <c r="J202" s="328"/>
      <c r="K202" s="328"/>
      <c r="L202" s="248"/>
      <c r="M202" s="249"/>
      <c r="N202" s="249"/>
      <c r="O202" s="256"/>
      <c r="P202" s="133">
        <f t="shared" si="5"/>
      </c>
      <c r="Q202" s="41"/>
      <c r="R202" s="57">
        <f t="shared" si="3"/>
        <v>0</v>
      </c>
      <c r="S202" s="57">
        <f t="shared" si="6"/>
        <v>0</v>
      </c>
      <c r="T202" s="41"/>
      <c r="U202" s="41"/>
      <c r="AE202" s="1"/>
      <c r="AF202" s="13"/>
      <c r="AG202" s="13"/>
      <c r="AH202" s="13"/>
      <c r="AI202" s="13"/>
      <c r="AJ202" s="13"/>
      <c r="AK202" s="13"/>
      <c r="AL202" s="13"/>
      <c r="AM202" s="1"/>
    </row>
    <row r="203" spans="1:39" ht="30" customHeight="1" hidden="1">
      <c r="A203" s="16"/>
      <c r="B203" s="1"/>
      <c r="C203" s="118">
        <v>185</v>
      </c>
      <c r="D203" s="216"/>
      <c r="E203" s="326"/>
      <c r="F203" s="327"/>
      <c r="G203" s="94"/>
      <c r="H203" s="110"/>
      <c r="I203" s="247"/>
      <c r="J203" s="328"/>
      <c r="K203" s="328"/>
      <c r="L203" s="248"/>
      <c r="M203" s="249"/>
      <c r="N203" s="249"/>
      <c r="O203" s="256"/>
      <c r="P203" s="133">
        <f t="shared" si="5"/>
      </c>
      <c r="Q203" s="41"/>
      <c r="R203" s="57">
        <f t="shared" si="3"/>
        <v>0</v>
      </c>
      <c r="S203" s="57">
        <f t="shared" si="6"/>
        <v>0</v>
      </c>
      <c r="T203" s="41"/>
      <c r="U203" s="41"/>
      <c r="AE203" s="1"/>
      <c r="AF203" s="13"/>
      <c r="AG203" s="13"/>
      <c r="AH203" s="13"/>
      <c r="AI203" s="13"/>
      <c r="AJ203" s="13"/>
      <c r="AK203" s="13"/>
      <c r="AL203" s="13"/>
      <c r="AM203" s="1"/>
    </row>
    <row r="204" spans="1:39" ht="30" customHeight="1" hidden="1">
      <c r="A204" s="16"/>
      <c r="B204" s="1"/>
      <c r="C204" s="232">
        <v>186</v>
      </c>
      <c r="D204" s="216"/>
      <c r="E204" s="326"/>
      <c r="F204" s="327"/>
      <c r="G204" s="94"/>
      <c r="H204" s="110"/>
      <c r="I204" s="247"/>
      <c r="J204" s="328"/>
      <c r="K204" s="328"/>
      <c r="L204" s="248"/>
      <c r="M204" s="249"/>
      <c r="N204" s="249"/>
      <c r="O204" s="256"/>
      <c r="P204" s="133">
        <f t="shared" si="5"/>
      </c>
      <c r="Q204" s="41"/>
      <c r="R204" s="57">
        <f t="shared" si="3"/>
        <v>0</v>
      </c>
      <c r="S204" s="57">
        <f t="shared" si="6"/>
        <v>0</v>
      </c>
      <c r="T204" s="41"/>
      <c r="U204" s="41"/>
      <c r="AE204" s="1"/>
      <c r="AF204" s="13"/>
      <c r="AG204" s="13"/>
      <c r="AH204" s="13"/>
      <c r="AI204" s="13"/>
      <c r="AJ204" s="13"/>
      <c r="AK204" s="13"/>
      <c r="AL204" s="13"/>
      <c r="AM204" s="1"/>
    </row>
    <row r="205" spans="1:39" ht="30" customHeight="1" hidden="1">
      <c r="A205" s="16"/>
      <c r="B205" s="1"/>
      <c r="C205" s="118">
        <v>187</v>
      </c>
      <c r="D205" s="216"/>
      <c r="E205" s="326"/>
      <c r="F205" s="327"/>
      <c r="G205" s="94"/>
      <c r="H205" s="110"/>
      <c r="I205" s="247"/>
      <c r="J205" s="328"/>
      <c r="K205" s="328"/>
      <c r="L205" s="248"/>
      <c r="M205" s="249"/>
      <c r="N205" s="249"/>
      <c r="O205" s="256"/>
      <c r="P205" s="133">
        <f t="shared" si="5"/>
      </c>
      <c r="Q205" s="41"/>
      <c r="R205" s="57">
        <f t="shared" si="3"/>
        <v>0</v>
      </c>
      <c r="S205" s="57">
        <f t="shared" si="6"/>
        <v>0</v>
      </c>
      <c r="T205" s="41"/>
      <c r="U205" s="41"/>
      <c r="AE205" s="1"/>
      <c r="AF205" s="13"/>
      <c r="AG205" s="13"/>
      <c r="AH205" s="13"/>
      <c r="AI205" s="13"/>
      <c r="AJ205" s="13"/>
      <c r="AK205" s="13"/>
      <c r="AL205" s="13"/>
      <c r="AM205" s="1"/>
    </row>
    <row r="206" spans="1:39" ht="30" customHeight="1" hidden="1">
      <c r="A206" s="16"/>
      <c r="B206" s="1"/>
      <c r="C206" s="232">
        <v>188</v>
      </c>
      <c r="D206" s="216"/>
      <c r="E206" s="326"/>
      <c r="F206" s="327"/>
      <c r="G206" s="94"/>
      <c r="H206" s="110"/>
      <c r="I206" s="247"/>
      <c r="J206" s="328"/>
      <c r="K206" s="328"/>
      <c r="L206" s="248"/>
      <c r="M206" s="249"/>
      <c r="N206" s="249"/>
      <c r="O206" s="256"/>
      <c r="P206" s="133">
        <f t="shared" si="5"/>
      </c>
      <c r="Q206" s="41"/>
      <c r="R206" s="57">
        <f t="shared" si="3"/>
        <v>0</v>
      </c>
      <c r="S206" s="57">
        <f t="shared" si="6"/>
        <v>0</v>
      </c>
      <c r="T206" s="41"/>
      <c r="U206" s="41"/>
      <c r="AE206" s="1"/>
      <c r="AF206" s="13"/>
      <c r="AG206" s="13"/>
      <c r="AH206" s="13"/>
      <c r="AI206" s="13"/>
      <c r="AJ206" s="13"/>
      <c r="AK206" s="13"/>
      <c r="AL206" s="13"/>
      <c r="AM206" s="1"/>
    </row>
    <row r="207" spans="1:39" ht="30" customHeight="1" hidden="1">
      <c r="A207" s="16"/>
      <c r="B207" s="1"/>
      <c r="C207" s="118">
        <v>189</v>
      </c>
      <c r="D207" s="216"/>
      <c r="E207" s="326"/>
      <c r="F207" s="327"/>
      <c r="G207" s="94"/>
      <c r="H207" s="110"/>
      <c r="I207" s="247"/>
      <c r="J207" s="328"/>
      <c r="K207" s="328"/>
      <c r="L207" s="248"/>
      <c r="M207" s="249"/>
      <c r="N207" s="249"/>
      <c r="O207" s="256"/>
      <c r="P207" s="133">
        <f t="shared" si="5"/>
      </c>
      <c r="Q207" s="41"/>
      <c r="R207" s="57">
        <f t="shared" si="3"/>
        <v>0</v>
      </c>
      <c r="S207" s="57">
        <f t="shared" si="6"/>
        <v>0</v>
      </c>
      <c r="T207" s="41"/>
      <c r="U207" s="41"/>
      <c r="AE207" s="1"/>
      <c r="AF207" s="13"/>
      <c r="AG207" s="13"/>
      <c r="AH207" s="13"/>
      <c r="AI207" s="13"/>
      <c r="AJ207" s="13"/>
      <c r="AK207" s="13"/>
      <c r="AL207" s="13"/>
      <c r="AM207" s="1"/>
    </row>
    <row r="208" spans="1:39" ht="30" customHeight="1" hidden="1">
      <c r="A208" s="16"/>
      <c r="B208" s="1"/>
      <c r="C208" s="232">
        <v>190</v>
      </c>
      <c r="D208" s="216"/>
      <c r="E208" s="326"/>
      <c r="F208" s="327"/>
      <c r="G208" s="94"/>
      <c r="H208" s="110"/>
      <c r="I208" s="247"/>
      <c r="J208" s="328"/>
      <c r="K208" s="328"/>
      <c r="L208" s="248"/>
      <c r="M208" s="249"/>
      <c r="N208" s="249"/>
      <c r="O208" s="256"/>
      <c r="P208" s="133">
        <f t="shared" si="5"/>
      </c>
      <c r="Q208" s="41"/>
      <c r="R208" s="57">
        <f t="shared" si="3"/>
        <v>0</v>
      </c>
      <c r="S208" s="57">
        <f t="shared" si="6"/>
        <v>0</v>
      </c>
      <c r="T208" s="41"/>
      <c r="U208" s="41"/>
      <c r="AE208" s="1"/>
      <c r="AF208" s="13"/>
      <c r="AG208" s="13"/>
      <c r="AH208" s="13"/>
      <c r="AI208" s="13"/>
      <c r="AJ208" s="13"/>
      <c r="AK208" s="13"/>
      <c r="AL208" s="13"/>
      <c r="AM208" s="1"/>
    </row>
    <row r="209" spans="1:39" ht="30" customHeight="1" hidden="1">
      <c r="A209" s="16"/>
      <c r="B209" s="1"/>
      <c r="C209" s="118">
        <v>191</v>
      </c>
      <c r="D209" s="216"/>
      <c r="E209" s="326"/>
      <c r="F209" s="327"/>
      <c r="G209" s="94"/>
      <c r="H209" s="110"/>
      <c r="I209" s="247"/>
      <c r="J209" s="328"/>
      <c r="K209" s="328"/>
      <c r="L209" s="248"/>
      <c r="M209" s="249"/>
      <c r="N209" s="249"/>
      <c r="O209" s="256"/>
      <c r="P209" s="133">
        <f t="shared" si="5"/>
      </c>
      <c r="Q209" s="41"/>
      <c r="R209" s="57">
        <f t="shared" si="3"/>
        <v>0</v>
      </c>
      <c r="S209" s="57">
        <f t="shared" si="6"/>
        <v>0</v>
      </c>
      <c r="T209" s="41"/>
      <c r="U209" s="41"/>
      <c r="AE209" s="1"/>
      <c r="AF209" s="13"/>
      <c r="AG209" s="13"/>
      <c r="AH209" s="13"/>
      <c r="AI209" s="13"/>
      <c r="AJ209" s="13"/>
      <c r="AK209" s="13"/>
      <c r="AL209" s="13"/>
      <c r="AM209" s="1"/>
    </row>
    <row r="210" spans="1:39" ht="30" customHeight="1" hidden="1">
      <c r="A210" s="16"/>
      <c r="B210" s="1"/>
      <c r="C210" s="232">
        <v>192</v>
      </c>
      <c r="D210" s="216"/>
      <c r="E210" s="326"/>
      <c r="F210" s="327"/>
      <c r="G210" s="94"/>
      <c r="H210" s="110"/>
      <c r="I210" s="247"/>
      <c r="J210" s="328"/>
      <c r="K210" s="328"/>
      <c r="L210" s="248"/>
      <c r="M210" s="249"/>
      <c r="N210" s="249"/>
      <c r="O210" s="256"/>
      <c r="P210" s="133">
        <f t="shared" si="5"/>
      </c>
      <c r="Q210" s="41"/>
      <c r="R210" s="57">
        <f t="shared" si="3"/>
        <v>0</v>
      </c>
      <c r="S210" s="57">
        <f t="shared" si="6"/>
        <v>0</v>
      </c>
      <c r="T210" s="41"/>
      <c r="U210" s="41"/>
      <c r="AE210" s="1"/>
      <c r="AF210" s="13"/>
      <c r="AG210" s="13"/>
      <c r="AH210" s="13"/>
      <c r="AI210" s="13"/>
      <c r="AJ210" s="13"/>
      <c r="AK210" s="13"/>
      <c r="AL210" s="13"/>
      <c r="AM210" s="1"/>
    </row>
    <row r="211" spans="1:39" ht="30" customHeight="1" hidden="1">
      <c r="A211" s="16"/>
      <c r="B211" s="1"/>
      <c r="C211" s="118">
        <v>193</v>
      </c>
      <c r="D211" s="216"/>
      <c r="E211" s="326"/>
      <c r="F211" s="327"/>
      <c r="G211" s="94"/>
      <c r="H211" s="110"/>
      <c r="I211" s="247"/>
      <c r="J211" s="328"/>
      <c r="K211" s="328"/>
      <c r="L211" s="248"/>
      <c r="M211" s="249"/>
      <c r="N211" s="249"/>
      <c r="O211" s="256"/>
      <c r="P211" s="133">
        <f t="shared" si="5"/>
      </c>
      <c r="Q211" s="41"/>
      <c r="R211" s="57">
        <f t="shared" si="3"/>
        <v>0</v>
      </c>
      <c r="S211" s="57">
        <f aca="true" t="shared" si="7" ref="S211:S274">IF(E211="",0,IF(LEFT(H211,1)="■",0,1))</f>
        <v>0</v>
      </c>
      <c r="T211" s="41"/>
      <c r="U211" s="41"/>
      <c r="AE211" s="1"/>
      <c r="AF211" s="13"/>
      <c r="AG211" s="13"/>
      <c r="AH211" s="13"/>
      <c r="AI211" s="13"/>
      <c r="AJ211" s="13"/>
      <c r="AK211" s="13"/>
      <c r="AL211" s="13"/>
      <c r="AM211" s="1"/>
    </row>
    <row r="212" spans="1:39" ht="30" customHeight="1" hidden="1">
      <c r="A212" s="16"/>
      <c r="B212" s="1"/>
      <c r="C212" s="232">
        <v>194</v>
      </c>
      <c r="D212" s="216"/>
      <c r="E212" s="326"/>
      <c r="F212" s="327"/>
      <c r="G212" s="94"/>
      <c r="H212" s="110"/>
      <c r="I212" s="247"/>
      <c r="J212" s="328"/>
      <c r="K212" s="328"/>
      <c r="L212" s="248"/>
      <c r="M212" s="249"/>
      <c r="N212" s="249"/>
      <c r="O212" s="256"/>
      <c r="P212" s="133">
        <f t="shared" si="5"/>
      </c>
      <c r="Q212" s="41"/>
      <c r="R212" s="57">
        <f t="shared" si="3"/>
        <v>0</v>
      </c>
      <c r="S212" s="57">
        <f t="shared" si="7"/>
        <v>0</v>
      </c>
      <c r="T212" s="41"/>
      <c r="U212" s="41"/>
      <c r="AE212" s="1"/>
      <c r="AF212" s="13"/>
      <c r="AG212" s="13"/>
      <c r="AH212" s="13"/>
      <c r="AI212" s="13"/>
      <c r="AJ212" s="13"/>
      <c r="AK212" s="13"/>
      <c r="AL212" s="13"/>
      <c r="AM212" s="1"/>
    </row>
    <row r="213" spans="1:39" ht="30" customHeight="1" hidden="1">
      <c r="A213" s="16"/>
      <c r="B213" s="1"/>
      <c r="C213" s="118">
        <v>195</v>
      </c>
      <c r="D213" s="216"/>
      <c r="E213" s="326"/>
      <c r="F213" s="327"/>
      <c r="G213" s="94"/>
      <c r="H213" s="110"/>
      <c r="I213" s="247"/>
      <c r="J213" s="328"/>
      <c r="K213" s="328"/>
      <c r="L213" s="248"/>
      <c r="M213" s="249"/>
      <c r="N213" s="249"/>
      <c r="O213" s="256"/>
      <c r="P213" s="133">
        <f t="shared" si="5"/>
      </c>
      <c r="Q213" s="41"/>
      <c r="R213" s="57">
        <f t="shared" si="3"/>
        <v>0</v>
      </c>
      <c r="S213" s="57">
        <f t="shared" si="7"/>
        <v>0</v>
      </c>
      <c r="T213" s="41"/>
      <c r="U213" s="41"/>
      <c r="AE213" s="1"/>
      <c r="AF213" s="13"/>
      <c r="AG213" s="13"/>
      <c r="AH213" s="13"/>
      <c r="AI213" s="13"/>
      <c r="AJ213" s="13"/>
      <c r="AK213" s="13"/>
      <c r="AL213" s="13"/>
      <c r="AM213" s="1"/>
    </row>
    <row r="214" spans="1:39" ht="30" customHeight="1" hidden="1">
      <c r="A214" s="16"/>
      <c r="B214" s="1"/>
      <c r="C214" s="232">
        <v>196</v>
      </c>
      <c r="D214" s="216"/>
      <c r="E214" s="326"/>
      <c r="F214" s="327"/>
      <c r="G214" s="94"/>
      <c r="H214" s="110"/>
      <c r="I214" s="247"/>
      <c r="J214" s="328"/>
      <c r="K214" s="328"/>
      <c r="L214" s="248"/>
      <c r="M214" s="249"/>
      <c r="N214" s="249"/>
      <c r="O214" s="256"/>
      <c r="P214" s="133">
        <f t="shared" si="5"/>
      </c>
      <c r="Q214" s="41"/>
      <c r="R214" s="57">
        <f t="shared" si="3"/>
        <v>0</v>
      </c>
      <c r="S214" s="57">
        <f t="shared" si="7"/>
        <v>0</v>
      </c>
      <c r="T214" s="41"/>
      <c r="U214" s="41"/>
      <c r="AE214" s="1"/>
      <c r="AF214" s="13"/>
      <c r="AG214" s="13"/>
      <c r="AH214" s="13"/>
      <c r="AI214" s="13"/>
      <c r="AJ214" s="13"/>
      <c r="AK214" s="13"/>
      <c r="AL214" s="13"/>
      <c r="AM214" s="1"/>
    </row>
    <row r="215" spans="1:39" ht="30" customHeight="1" hidden="1">
      <c r="A215" s="16"/>
      <c r="B215" s="1"/>
      <c r="C215" s="118">
        <v>197</v>
      </c>
      <c r="D215" s="216"/>
      <c r="E215" s="326"/>
      <c r="F215" s="327"/>
      <c r="G215" s="94"/>
      <c r="H215" s="110"/>
      <c r="I215" s="247"/>
      <c r="J215" s="328"/>
      <c r="K215" s="328"/>
      <c r="L215" s="248"/>
      <c r="M215" s="249"/>
      <c r="N215" s="249"/>
      <c r="O215" s="256"/>
      <c r="P215" s="133">
        <f t="shared" si="5"/>
      </c>
      <c r="Q215" s="41"/>
      <c r="R215" s="57">
        <f t="shared" si="3"/>
        <v>0</v>
      </c>
      <c r="S215" s="57">
        <f t="shared" si="7"/>
        <v>0</v>
      </c>
      <c r="T215" s="41"/>
      <c r="U215" s="41"/>
      <c r="AE215" s="1"/>
      <c r="AF215" s="13"/>
      <c r="AG215" s="13"/>
      <c r="AH215" s="13"/>
      <c r="AI215" s="13"/>
      <c r="AJ215" s="13"/>
      <c r="AK215" s="13"/>
      <c r="AL215" s="13"/>
      <c r="AM215" s="1"/>
    </row>
    <row r="216" spans="1:39" ht="30" customHeight="1" hidden="1">
      <c r="A216" s="16"/>
      <c r="B216" s="1"/>
      <c r="C216" s="232">
        <v>198</v>
      </c>
      <c r="D216" s="216"/>
      <c r="E216" s="326"/>
      <c r="F216" s="327"/>
      <c r="G216" s="94"/>
      <c r="H216" s="110"/>
      <c r="I216" s="247"/>
      <c r="J216" s="328"/>
      <c r="K216" s="328"/>
      <c r="L216" s="248"/>
      <c r="M216" s="249"/>
      <c r="N216" s="249"/>
      <c r="O216" s="256"/>
      <c r="P216" s="133">
        <f t="shared" si="5"/>
      </c>
      <c r="Q216" s="41"/>
      <c r="R216" s="57">
        <f t="shared" si="3"/>
        <v>0</v>
      </c>
      <c r="S216" s="57">
        <f t="shared" si="7"/>
        <v>0</v>
      </c>
      <c r="T216" s="41"/>
      <c r="U216" s="41"/>
      <c r="AE216" s="1"/>
      <c r="AF216" s="13"/>
      <c r="AG216" s="13"/>
      <c r="AH216" s="13"/>
      <c r="AI216" s="13"/>
      <c r="AJ216" s="13"/>
      <c r="AK216" s="13"/>
      <c r="AL216" s="13"/>
      <c r="AM216" s="1"/>
    </row>
    <row r="217" spans="1:39" ht="30" customHeight="1" hidden="1">
      <c r="A217" s="16"/>
      <c r="B217" s="1"/>
      <c r="C217" s="118">
        <v>199</v>
      </c>
      <c r="D217" s="216"/>
      <c r="E217" s="326"/>
      <c r="F217" s="327"/>
      <c r="G217" s="94"/>
      <c r="H217" s="110"/>
      <c r="I217" s="247"/>
      <c r="J217" s="328"/>
      <c r="K217" s="328"/>
      <c r="L217" s="248"/>
      <c r="M217" s="249"/>
      <c r="N217" s="249"/>
      <c r="O217" s="256"/>
      <c r="P217" s="133">
        <f t="shared" si="5"/>
      </c>
      <c r="Q217" s="41"/>
      <c r="R217" s="57">
        <f t="shared" si="3"/>
        <v>0</v>
      </c>
      <c r="S217" s="57">
        <f t="shared" si="7"/>
        <v>0</v>
      </c>
      <c r="T217" s="41"/>
      <c r="U217" s="41"/>
      <c r="AE217" s="1"/>
      <c r="AF217" s="13"/>
      <c r="AG217" s="13"/>
      <c r="AH217" s="13"/>
      <c r="AI217" s="13"/>
      <c r="AJ217" s="13"/>
      <c r="AK217" s="13"/>
      <c r="AL217" s="13"/>
      <c r="AM217" s="1"/>
    </row>
    <row r="218" spans="1:39" ht="30" customHeight="1" hidden="1">
      <c r="A218" s="16"/>
      <c r="B218" s="1"/>
      <c r="C218" s="232">
        <v>200</v>
      </c>
      <c r="D218" s="216"/>
      <c r="E218" s="326"/>
      <c r="F218" s="327"/>
      <c r="G218" s="94"/>
      <c r="H218" s="110"/>
      <c r="I218" s="247"/>
      <c r="J218" s="328"/>
      <c r="K218" s="328"/>
      <c r="L218" s="248"/>
      <c r="M218" s="249"/>
      <c r="N218" s="249"/>
      <c r="O218" s="256"/>
      <c r="P218" s="133">
        <f t="shared" si="5"/>
      </c>
      <c r="Q218" s="41"/>
      <c r="R218" s="57">
        <f t="shared" si="3"/>
        <v>0</v>
      </c>
      <c r="S218" s="57">
        <f t="shared" si="7"/>
        <v>0</v>
      </c>
      <c r="T218" s="41"/>
      <c r="U218" s="41"/>
      <c r="AE218" s="1"/>
      <c r="AF218" s="13"/>
      <c r="AG218" s="13"/>
      <c r="AH218" s="13"/>
      <c r="AI218" s="13"/>
      <c r="AJ218" s="13"/>
      <c r="AK218" s="13"/>
      <c r="AL218" s="13"/>
      <c r="AM218" s="1"/>
    </row>
    <row r="219" spans="1:39" ht="30" customHeight="1" hidden="1">
      <c r="A219" s="16"/>
      <c r="B219" s="1"/>
      <c r="C219" s="118">
        <v>201</v>
      </c>
      <c r="D219" s="216"/>
      <c r="E219" s="326"/>
      <c r="F219" s="327"/>
      <c r="G219" s="94"/>
      <c r="H219" s="110"/>
      <c r="I219" s="247"/>
      <c r="J219" s="328"/>
      <c r="K219" s="328"/>
      <c r="L219" s="248"/>
      <c r="M219" s="249"/>
      <c r="N219" s="249"/>
      <c r="O219" s="256"/>
      <c r="P219" s="133">
        <f t="shared" si="5"/>
      </c>
      <c r="Q219" s="41"/>
      <c r="R219" s="57">
        <f t="shared" si="3"/>
        <v>0</v>
      </c>
      <c r="S219" s="57">
        <f t="shared" si="7"/>
        <v>0</v>
      </c>
      <c r="T219" s="41"/>
      <c r="U219" s="41"/>
      <c r="AE219" s="1"/>
      <c r="AF219" s="13"/>
      <c r="AG219" s="13"/>
      <c r="AH219" s="13"/>
      <c r="AI219" s="13"/>
      <c r="AJ219" s="13"/>
      <c r="AK219" s="13"/>
      <c r="AL219" s="13"/>
      <c r="AM219" s="1"/>
    </row>
    <row r="220" spans="1:39" ht="30" customHeight="1" hidden="1">
      <c r="A220" s="16"/>
      <c r="B220" s="1"/>
      <c r="C220" s="232">
        <v>202</v>
      </c>
      <c r="D220" s="216"/>
      <c r="E220" s="326"/>
      <c r="F220" s="327"/>
      <c r="G220" s="94"/>
      <c r="H220" s="110"/>
      <c r="I220" s="247"/>
      <c r="J220" s="328"/>
      <c r="K220" s="328"/>
      <c r="L220" s="248"/>
      <c r="M220" s="249"/>
      <c r="N220" s="249"/>
      <c r="O220" s="256"/>
      <c r="P220" s="133">
        <f t="shared" si="5"/>
      </c>
      <c r="Q220" s="41"/>
      <c r="R220" s="57">
        <f t="shared" si="3"/>
        <v>0</v>
      </c>
      <c r="S220" s="57">
        <f t="shared" si="7"/>
        <v>0</v>
      </c>
      <c r="T220" s="41"/>
      <c r="U220" s="41"/>
      <c r="AE220" s="1"/>
      <c r="AF220" s="13"/>
      <c r="AG220" s="13"/>
      <c r="AH220" s="13"/>
      <c r="AI220" s="13"/>
      <c r="AJ220" s="13"/>
      <c r="AK220" s="13"/>
      <c r="AL220" s="13"/>
      <c r="AM220" s="1"/>
    </row>
    <row r="221" spans="1:39" ht="30" customHeight="1" hidden="1">
      <c r="A221" s="16"/>
      <c r="B221" s="1"/>
      <c r="C221" s="118">
        <v>203</v>
      </c>
      <c r="D221" s="216"/>
      <c r="E221" s="326"/>
      <c r="F221" s="327"/>
      <c r="G221" s="94"/>
      <c r="H221" s="110"/>
      <c r="I221" s="247"/>
      <c r="J221" s="328"/>
      <c r="K221" s="328"/>
      <c r="L221" s="248"/>
      <c r="M221" s="249"/>
      <c r="N221" s="249"/>
      <c r="O221" s="256"/>
      <c r="P221" s="133">
        <f t="shared" si="5"/>
      </c>
      <c r="Q221" s="41"/>
      <c r="R221" s="57">
        <f t="shared" si="3"/>
        <v>0</v>
      </c>
      <c r="S221" s="57">
        <f t="shared" si="7"/>
        <v>0</v>
      </c>
      <c r="T221" s="41"/>
      <c r="U221" s="41"/>
      <c r="AE221" s="1"/>
      <c r="AF221" s="13"/>
      <c r="AG221" s="13"/>
      <c r="AH221" s="13"/>
      <c r="AI221" s="13"/>
      <c r="AJ221" s="13"/>
      <c r="AK221" s="13"/>
      <c r="AL221" s="13"/>
      <c r="AM221" s="1"/>
    </row>
    <row r="222" spans="1:39" ht="30" customHeight="1" hidden="1">
      <c r="A222" s="16"/>
      <c r="B222" s="1"/>
      <c r="C222" s="232">
        <v>204</v>
      </c>
      <c r="D222" s="216"/>
      <c r="E222" s="326"/>
      <c r="F222" s="327"/>
      <c r="G222" s="94"/>
      <c r="H222" s="110"/>
      <c r="I222" s="247"/>
      <c r="J222" s="328"/>
      <c r="K222" s="328"/>
      <c r="L222" s="248"/>
      <c r="M222" s="249"/>
      <c r="N222" s="249"/>
      <c r="O222" s="256"/>
      <c r="P222" s="133">
        <f t="shared" si="5"/>
      </c>
      <c r="Q222" s="41"/>
      <c r="R222" s="57">
        <f t="shared" si="3"/>
        <v>0</v>
      </c>
      <c r="S222" s="57">
        <f t="shared" si="7"/>
        <v>0</v>
      </c>
      <c r="T222" s="41"/>
      <c r="U222" s="41"/>
      <c r="AE222" s="1"/>
      <c r="AF222" s="13"/>
      <c r="AG222" s="13"/>
      <c r="AH222" s="13"/>
      <c r="AI222" s="13"/>
      <c r="AJ222" s="13"/>
      <c r="AK222" s="13"/>
      <c r="AL222" s="13"/>
      <c r="AM222" s="1"/>
    </row>
    <row r="223" spans="1:39" ht="30" customHeight="1" hidden="1">
      <c r="A223" s="16"/>
      <c r="B223" s="1"/>
      <c r="C223" s="118">
        <v>205</v>
      </c>
      <c r="D223" s="216"/>
      <c r="E223" s="326"/>
      <c r="F223" s="327"/>
      <c r="G223" s="94"/>
      <c r="H223" s="110"/>
      <c r="I223" s="247"/>
      <c r="J223" s="328"/>
      <c r="K223" s="328"/>
      <c r="L223" s="248"/>
      <c r="M223" s="249"/>
      <c r="N223" s="249"/>
      <c r="O223" s="256"/>
      <c r="P223" s="133">
        <f t="shared" si="5"/>
      </c>
      <c r="Q223" s="41"/>
      <c r="R223" s="57">
        <f t="shared" si="3"/>
        <v>0</v>
      </c>
      <c r="S223" s="57">
        <f t="shared" si="7"/>
        <v>0</v>
      </c>
      <c r="T223" s="41"/>
      <c r="U223" s="41"/>
      <c r="AE223" s="1"/>
      <c r="AF223" s="13"/>
      <c r="AG223" s="13"/>
      <c r="AH223" s="13"/>
      <c r="AI223" s="13"/>
      <c r="AJ223" s="13"/>
      <c r="AK223" s="13"/>
      <c r="AL223" s="13"/>
      <c r="AM223" s="1"/>
    </row>
    <row r="224" spans="1:39" ht="30" customHeight="1" hidden="1">
      <c r="A224" s="16"/>
      <c r="B224" s="1"/>
      <c r="C224" s="232">
        <v>206</v>
      </c>
      <c r="D224" s="216"/>
      <c r="E224" s="326"/>
      <c r="F224" s="327"/>
      <c r="G224" s="94"/>
      <c r="H224" s="110"/>
      <c r="I224" s="247"/>
      <c r="J224" s="328"/>
      <c r="K224" s="328"/>
      <c r="L224" s="248"/>
      <c r="M224" s="249"/>
      <c r="N224" s="249"/>
      <c r="O224" s="256"/>
      <c r="P224" s="133">
        <f t="shared" si="5"/>
      </c>
      <c r="Q224" s="41"/>
      <c r="R224" s="57">
        <f t="shared" si="3"/>
        <v>0</v>
      </c>
      <c r="S224" s="57">
        <f t="shared" si="7"/>
        <v>0</v>
      </c>
      <c r="T224" s="41"/>
      <c r="U224" s="41"/>
      <c r="AE224" s="1"/>
      <c r="AF224" s="13"/>
      <c r="AG224" s="13"/>
      <c r="AH224" s="13"/>
      <c r="AI224" s="13"/>
      <c r="AJ224" s="13"/>
      <c r="AK224" s="13"/>
      <c r="AL224" s="13"/>
      <c r="AM224" s="1"/>
    </row>
    <row r="225" spans="1:39" ht="30" customHeight="1" hidden="1">
      <c r="A225" s="16"/>
      <c r="B225" s="1"/>
      <c r="C225" s="118">
        <v>207</v>
      </c>
      <c r="D225" s="216"/>
      <c r="E225" s="326"/>
      <c r="F225" s="327"/>
      <c r="G225" s="94"/>
      <c r="H225" s="110"/>
      <c r="I225" s="247"/>
      <c r="J225" s="328"/>
      <c r="K225" s="328"/>
      <c r="L225" s="248"/>
      <c r="M225" s="249"/>
      <c r="N225" s="249"/>
      <c r="O225" s="256"/>
      <c r="P225" s="133">
        <f t="shared" si="5"/>
      </c>
      <c r="Q225" s="41"/>
      <c r="R225" s="57">
        <f t="shared" si="3"/>
        <v>0</v>
      </c>
      <c r="S225" s="57">
        <f t="shared" si="7"/>
        <v>0</v>
      </c>
      <c r="T225" s="41"/>
      <c r="U225" s="41"/>
      <c r="AE225" s="1"/>
      <c r="AF225" s="13"/>
      <c r="AG225" s="13"/>
      <c r="AH225" s="13"/>
      <c r="AI225" s="13"/>
      <c r="AJ225" s="13"/>
      <c r="AK225" s="13"/>
      <c r="AL225" s="13"/>
      <c r="AM225" s="1"/>
    </row>
    <row r="226" spans="1:39" ht="30" customHeight="1" hidden="1">
      <c r="A226" s="16"/>
      <c r="B226" s="1"/>
      <c r="C226" s="232">
        <v>208</v>
      </c>
      <c r="D226" s="216"/>
      <c r="E226" s="326"/>
      <c r="F226" s="327"/>
      <c r="G226" s="94"/>
      <c r="H226" s="110"/>
      <c r="I226" s="247"/>
      <c r="J226" s="328"/>
      <c r="K226" s="328"/>
      <c r="L226" s="248"/>
      <c r="M226" s="249"/>
      <c r="N226" s="249"/>
      <c r="O226" s="256"/>
      <c r="P226" s="133">
        <f t="shared" si="5"/>
      </c>
      <c r="Q226" s="41"/>
      <c r="R226" s="57">
        <f t="shared" si="3"/>
        <v>0</v>
      </c>
      <c r="S226" s="57">
        <f t="shared" si="7"/>
        <v>0</v>
      </c>
      <c r="T226" s="41"/>
      <c r="U226" s="41"/>
      <c r="AE226" s="1"/>
      <c r="AF226" s="13"/>
      <c r="AG226" s="13"/>
      <c r="AH226" s="13"/>
      <c r="AI226" s="13"/>
      <c r="AJ226" s="13"/>
      <c r="AK226" s="13"/>
      <c r="AL226" s="13"/>
      <c r="AM226" s="1"/>
    </row>
    <row r="227" spans="1:39" ht="30" customHeight="1" hidden="1">
      <c r="A227" s="16"/>
      <c r="B227" s="1"/>
      <c r="C227" s="118">
        <v>209</v>
      </c>
      <c r="D227" s="216"/>
      <c r="E227" s="326"/>
      <c r="F227" s="327"/>
      <c r="G227" s="94"/>
      <c r="H227" s="110"/>
      <c r="I227" s="247"/>
      <c r="J227" s="328"/>
      <c r="K227" s="328"/>
      <c r="L227" s="248"/>
      <c r="M227" s="249"/>
      <c r="N227" s="249"/>
      <c r="O227" s="256"/>
      <c r="P227" s="133">
        <f t="shared" si="5"/>
      </c>
      <c r="Q227" s="41"/>
      <c r="R227" s="57">
        <f t="shared" si="3"/>
        <v>0</v>
      </c>
      <c r="S227" s="57">
        <f t="shared" si="7"/>
        <v>0</v>
      </c>
      <c r="T227" s="41"/>
      <c r="U227" s="41"/>
      <c r="AE227" s="1"/>
      <c r="AF227" s="13"/>
      <c r="AG227" s="13"/>
      <c r="AH227" s="13"/>
      <c r="AI227" s="13"/>
      <c r="AJ227" s="13"/>
      <c r="AK227" s="13"/>
      <c r="AL227" s="13"/>
      <c r="AM227" s="1"/>
    </row>
    <row r="228" spans="1:39" ht="30" customHeight="1" hidden="1">
      <c r="A228" s="16"/>
      <c r="B228" s="1"/>
      <c r="C228" s="232">
        <v>210</v>
      </c>
      <c r="D228" s="216"/>
      <c r="E228" s="326"/>
      <c r="F228" s="327"/>
      <c r="G228" s="94"/>
      <c r="H228" s="110"/>
      <c r="I228" s="247"/>
      <c r="J228" s="328"/>
      <c r="K228" s="328"/>
      <c r="L228" s="248"/>
      <c r="M228" s="249"/>
      <c r="N228" s="249"/>
      <c r="O228" s="256"/>
      <c r="P228" s="133">
        <f t="shared" si="5"/>
      </c>
      <c r="Q228" s="41"/>
      <c r="R228" s="57">
        <f t="shared" si="3"/>
        <v>0</v>
      </c>
      <c r="S228" s="57">
        <f t="shared" si="7"/>
        <v>0</v>
      </c>
      <c r="T228" s="41"/>
      <c r="U228" s="41"/>
      <c r="AE228" s="1"/>
      <c r="AF228" s="13"/>
      <c r="AG228" s="13"/>
      <c r="AH228" s="13"/>
      <c r="AI228" s="13"/>
      <c r="AJ228" s="13"/>
      <c r="AK228" s="13"/>
      <c r="AL228" s="13"/>
      <c r="AM228" s="1"/>
    </row>
    <row r="229" spans="1:39" ht="30" customHeight="1" hidden="1">
      <c r="A229" s="16"/>
      <c r="B229" s="1"/>
      <c r="C229" s="118">
        <v>211</v>
      </c>
      <c r="D229" s="216"/>
      <c r="E229" s="326"/>
      <c r="F229" s="327"/>
      <c r="G229" s="94"/>
      <c r="H229" s="110"/>
      <c r="I229" s="247"/>
      <c r="J229" s="328"/>
      <c r="K229" s="328"/>
      <c r="L229" s="248"/>
      <c r="M229" s="249"/>
      <c r="N229" s="249"/>
      <c r="O229" s="256"/>
      <c r="P229" s="133">
        <f t="shared" si="5"/>
      </c>
      <c r="Q229" s="41"/>
      <c r="R229" s="57">
        <f t="shared" si="3"/>
        <v>0</v>
      </c>
      <c r="S229" s="57">
        <f t="shared" si="7"/>
        <v>0</v>
      </c>
      <c r="T229" s="41"/>
      <c r="U229" s="41"/>
      <c r="AE229" s="1"/>
      <c r="AF229" s="13"/>
      <c r="AG229" s="13"/>
      <c r="AH229" s="13"/>
      <c r="AI229" s="13"/>
      <c r="AJ229" s="13"/>
      <c r="AK229" s="13"/>
      <c r="AL229" s="13"/>
      <c r="AM229" s="1"/>
    </row>
    <row r="230" spans="1:39" ht="30" customHeight="1" hidden="1">
      <c r="A230" s="16"/>
      <c r="B230" s="1"/>
      <c r="C230" s="232">
        <v>212</v>
      </c>
      <c r="D230" s="216"/>
      <c r="E230" s="326"/>
      <c r="F230" s="327"/>
      <c r="G230" s="94"/>
      <c r="H230" s="110"/>
      <c r="I230" s="247"/>
      <c r="J230" s="328"/>
      <c r="K230" s="328"/>
      <c r="L230" s="248"/>
      <c r="M230" s="249"/>
      <c r="N230" s="249"/>
      <c r="O230" s="256"/>
      <c r="P230" s="133">
        <f t="shared" si="5"/>
      </c>
      <c r="Q230" s="41"/>
      <c r="R230" s="57">
        <f t="shared" si="3"/>
        <v>0</v>
      </c>
      <c r="S230" s="57">
        <f t="shared" si="7"/>
        <v>0</v>
      </c>
      <c r="T230" s="41"/>
      <c r="U230" s="41"/>
      <c r="AE230" s="1"/>
      <c r="AF230" s="13"/>
      <c r="AG230" s="13"/>
      <c r="AH230" s="13"/>
      <c r="AI230" s="13"/>
      <c r="AJ230" s="13"/>
      <c r="AK230" s="13"/>
      <c r="AL230" s="13"/>
      <c r="AM230" s="1"/>
    </row>
    <row r="231" spans="1:39" ht="30" customHeight="1" hidden="1">
      <c r="A231" s="16"/>
      <c r="B231" s="1"/>
      <c r="C231" s="118">
        <v>213</v>
      </c>
      <c r="D231" s="216"/>
      <c r="E231" s="326"/>
      <c r="F231" s="327"/>
      <c r="G231" s="94"/>
      <c r="H231" s="110"/>
      <c r="I231" s="247"/>
      <c r="J231" s="328"/>
      <c r="K231" s="328"/>
      <c r="L231" s="248"/>
      <c r="M231" s="249"/>
      <c r="N231" s="249"/>
      <c r="O231" s="256"/>
      <c r="P231" s="133">
        <f t="shared" si="5"/>
      </c>
      <c r="Q231" s="41"/>
      <c r="R231" s="57">
        <f t="shared" si="3"/>
        <v>0</v>
      </c>
      <c r="S231" s="57">
        <f t="shared" si="7"/>
        <v>0</v>
      </c>
      <c r="T231" s="41"/>
      <c r="U231" s="41"/>
      <c r="AE231" s="1"/>
      <c r="AF231" s="13"/>
      <c r="AG231" s="13"/>
      <c r="AH231" s="13"/>
      <c r="AI231" s="13"/>
      <c r="AJ231" s="13"/>
      <c r="AK231" s="13"/>
      <c r="AL231" s="13"/>
      <c r="AM231" s="1"/>
    </row>
    <row r="232" spans="1:39" ht="30" customHeight="1" hidden="1">
      <c r="A232" s="16"/>
      <c r="B232" s="1"/>
      <c r="C232" s="232">
        <v>214</v>
      </c>
      <c r="D232" s="216"/>
      <c r="E232" s="326"/>
      <c r="F232" s="327"/>
      <c r="G232" s="94"/>
      <c r="H232" s="110"/>
      <c r="I232" s="247"/>
      <c r="J232" s="328"/>
      <c r="K232" s="328"/>
      <c r="L232" s="248"/>
      <c r="M232" s="249"/>
      <c r="N232" s="249"/>
      <c r="O232" s="256"/>
      <c r="P232" s="133">
        <f t="shared" si="5"/>
      </c>
      <c r="Q232" s="41"/>
      <c r="R232" s="57">
        <f t="shared" si="3"/>
        <v>0</v>
      </c>
      <c r="S232" s="57">
        <f t="shared" si="7"/>
        <v>0</v>
      </c>
      <c r="T232" s="41"/>
      <c r="U232" s="41"/>
      <c r="AE232" s="1"/>
      <c r="AF232" s="13"/>
      <c r="AG232" s="13"/>
      <c r="AH232" s="13"/>
      <c r="AI232" s="13"/>
      <c r="AJ232" s="13"/>
      <c r="AK232" s="13"/>
      <c r="AL232" s="13"/>
      <c r="AM232" s="1"/>
    </row>
    <row r="233" spans="1:39" ht="30" customHeight="1" hidden="1">
      <c r="A233" s="16"/>
      <c r="B233" s="1"/>
      <c r="C233" s="118">
        <v>215</v>
      </c>
      <c r="D233" s="216"/>
      <c r="E233" s="326"/>
      <c r="F233" s="327"/>
      <c r="G233" s="94"/>
      <c r="H233" s="110"/>
      <c r="I233" s="247"/>
      <c r="J233" s="328"/>
      <c r="K233" s="328"/>
      <c r="L233" s="248"/>
      <c r="M233" s="249"/>
      <c r="N233" s="249"/>
      <c r="O233" s="256"/>
      <c r="P233" s="133">
        <f t="shared" si="5"/>
      </c>
      <c r="Q233" s="41"/>
      <c r="R233" s="57">
        <f t="shared" si="3"/>
        <v>0</v>
      </c>
      <c r="S233" s="57">
        <f t="shared" si="7"/>
        <v>0</v>
      </c>
      <c r="T233" s="41"/>
      <c r="U233" s="41"/>
      <c r="AE233" s="1"/>
      <c r="AF233" s="13"/>
      <c r="AG233" s="13"/>
      <c r="AH233" s="13"/>
      <c r="AI233" s="13"/>
      <c r="AJ233" s="13"/>
      <c r="AK233" s="13"/>
      <c r="AL233" s="13"/>
      <c r="AM233" s="1"/>
    </row>
    <row r="234" spans="1:39" ht="30" customHeight="1" hidden="1">
      <c r="A234" s="16"/>
      <c r="B234" s="1"/>
      <c r="C234" s="232">
        <v>216</v>
      </c>
      <c r="D234" s="216"/>
      <c r="E234" s="326"/>
      <c r="F234" s="327"/>
      <c r="G234" s="94"/>
      <c r="H234" s="110"/>
      <c r="I234" s="247"/>
      <c r="J234" s="328"/>
      <c r="K234" s="328"/>
      <c r="L234" s="248"/>
      <c r="M234" s="249"/>
      <c r="N234" s="249"/>
      <c r="O234" s="256"/>
      <c r="P234" s="133">
        <f t="shared" si="5"/>
      </c>
      <c r="Q234" s="41"/>
      <c r="R234" s="57">
        <f t="shared" si="3"/>
        <v>0</v>
      </c>
      <c r="S234" s="57">
        <f t="shared" si="7"/>
        <v>0</v>
      </c>
      <c r="T234" s="41"/>
      <c r="U234" s="41"/>
      <c r="AE234" s="1"/>
      <c r="AF234" s="13"/>
      <c r="AG234" s="13"/>
      <c r="AH234" s="13"/>
      <c r="AI234" s="13"/>
      <c r="AJ234" s="13"/>
      <c r="AK234" s="13"/>
      <c r="AL234" s="13"/>
      <c r="AM234" s="1"/>
    </row>
    <row r="235" spans="1:39" ht="30" customHeight="1" hidden="1">
      <c r="A235" s="16"/>
      <c r="B235" s="1"/>
      <c r="C235" s="118">
        <v>217</v>
      </c>
      <c r="D235" s="216"/>
      <c r="E235" s="326"/>
      <c r="F235" s="327"/>
      <c r="G235" s="94"/>
      <c r="H235" s="110"/>
      <c r="I235" s="247"/>
      <c r="J235" s="328"/>
      <c r="K235" s="328"/>
      <c r="L235" s="248"/>
      <c r="M235" s="249"/>
      <c r="N235" s="249"/>
      <c r="O235" s="256"/>
      <c r="P235" s="133">
        <f t="shared" si="5"/>
      </c>
      <c r="Q235" s="41"/>
      <c r="R235" s="57">
        <f t="shared" si="3"/>
        <v>0</v>
      </c>
      <c r="S235" s="57">
        <f t="shared" si="7"/>
        <v>0</v>
      </c>
      <c r="T235" s="41"/>
      <c r="U235" s="41"/>
      <c r="AE235" s="1"/>
      <c r="AF235" s="13"/>
      <c r="AG235" s="13"/>
      <c r="AH235" s="13"/>
      <c r="AI235" s="13"/>
      <c r="AJ235" s="13"/>
      <c r="AK235" s="13"/>
      <c r="AL235" s="13"/>
      <c r="AM235" s="1"/>
    </row>
    <row r="236" spans="1:39" ht="30" customHeight="1" hidden="1">
      <c r="A236" s="16"/>
      <c r="B236" s="1"/>
      <c r="C236" s="232">
        <v>218</v>
      </c>
      <c r="D236" s="216"/>
      <c r="E236" s="326"/>
      <c r="F236" s="327"/>
      <c r="G236" s="94"/>
      <c r="H236" s="110"/>
      <c r="I236" s="247"/>
      <c r="J236" s="328"/>
      <c r="K236" s="328"/>
      <c r="L236" s="248"/>
      <c r="M236" s="249"/>
      <c r="N236" s="249"/>
      <c r="O236" s="256"/>
      <c r="P236" s="133">
        <f t="shared" si="5"/>
      </c>
      <c r="Q236" s="41"/>
      <c r="R236" s="57">
        <f t="shared" si="3"/>
        <v>0</v>
      </c>
      <c r="S236" s="57">
        <f t="shared" si="7"/>
        <v>0</v>
      </c>
      <c r="T236" s="41"/>
      <c r="U236" s="41"/>
      <c r="AE236" s="1"/>
      <c r="AF236" s="13"/>
      <c r="AG236" s="13"/>
      <c r="AH236" s="13"/>
      <c r="AI236" s="13"/>
      <c r="AJ236" s="13"/>
      <c r="AK236" s="13"/>
      <c r="AL236" s="13"/>
      <c r="AM236" s="1"/>
    </row>
    <row r="237" spans="1:39" ht="30" customHeight="1" hidden="1">
      <c r="A237" s="16"/>
      <c r="B237" s="1"/>
      <c r="C237" s="118">
        <v>219</v>
      </c>
      <c r="D237" s="216"/>
      <c r="E237" s="326"/>
      <c r="F237" s="327"/>
      <c r="G237" s="94"/>
      <c r="H237" s="110"/>
      <c r="I237" s="247"/>
      <c r="J237" s="328"/>
      <c r="K237" s="328"/>
      <c r="L237" s="248"/>
      <c r="M237" s="249"/>
      <c r="N237" s="249"/>
      <c r="O237" s="256"/>
      <c r="P237" s="133">
        <f t="shared" si="5"/>
      </c>
      <c r="Q237" s="41"/>
      <c r="R237" s="57">
        <f t="shared" si="3"/>
        <v>0</v>
      </c>
      <c r="S237" s="57">
        <f t="shared" si="7"/>
        <v>0</v>
      </c>
      <c r="T237" s="41"/>
      <c r="U237" s="41"/>
      <c r="AE237" s="1"/>
      <c r="AF237" s="13"/>
      <c r="AG237" s="13"/>
      <c r="AH237" s="13"/>
      <c r="AI237" s="13"/>
      <c r="AJ237" s="13"/>
      <c r="AK237" s="13"/>
      <c r="AL237" s="13"/>
      <c r="AM237" s="1"/>
    </row>
    <row r="238" spans="1:39" ht="30" customHeight="1" hidden="1">
      <c r="A238" s="16"/>
      <c r="B238" s="1"/>
      <c r="C238" s="232">
        <v>220</v>
      </c>
      <c r="D238" s="216"/>
      <c r="E238" s="326"/>
      <c r="F238" s="327"/>
      <c r="G238" s="94"/>
      <c r="H238" s="110"/>
      <c r="I238" s="247"/>
      <c r="J238" s="328"/>
      <c r="K238" s="328"/>
      <c r="L238" s="248"/>
      <c r="M238" s="249"/>
      <c r="N238" s="249"/>
      <c r="O238" s="256"/>
      <c r="P238" s="133">
        <f t="shared" si="5"/>
      </c>
      <c r="Q238" s="41"/>
      <c r="R238" s="57">
        <f t="shared" si="3"/>
        <v>0</v>
      </c>
      <c r="S238" s="57">
        <f t="shared" si="7"/>
        <v>0</v>
      </c>
      <c r="T238" s="41"/>
      <c r="U238" s="41"/>
      <c r="AE238" s="1"/>
      <c r="AF238" s="13"/>
      <c r="AG238" s="13"/>
      <c r="AH238" s="13"/>
      <c r="AI238" s="13"/>
      <c r="AJ238" s="13"/>
      <c r="AK238" s="13"/>
      <c r="AL238" s="13"/>
      <c r="AM238" s="1"/>
    </row>
    <row r="239" spans="1:39" ht="30" customHeight="1" hidden="1">
      <c r="A239" s="16"/>
      <c r="B239" s="1"/>
      <c r="C239" s="118">
        <v>221</v>
      </c>
      <c r="D239" s="216"/>
      <c r="E239" s="326"/>
      <c r="F239" s="327"/>
      <c r="G239" s="94"/>
      <c r="H239" s="110"/>
      <c r="I239" s="247"/>
      <c r="J239" s="328"/>
      <c r="K239" s="328"/>
      <c r="L239" s="248"/>
      <c r="M239" s="249"/>
      <c r="N239" s="249"/>
      <c r="O239" s="256"/>
      <c r="P239" s="133">
        <f t="shared" si="5"/>
      </c>
      <c r="Q239" s="41"/>
      <c r="R239" s="57">
        <f t="shared" si="3"/>
        <v>0</v>
      </c>
      <c r="S239" s="57">
        <f t="shared" si="7"/>
        <v>0</v>
      </c>
      <c r="T239" s="41"/>
      <c r="U239" s="41"/>
      <c r="AE239" s="1"/>
      <c r="AF239" s="13"/>
      <c r="AG239" s="13"/>
      <c r="AH239" s="13"/>
      <c r="AI239" s="13"/>
      <c r="AJ239" s="13"/>
      <c r="AK239" s="13"/>
      <c r="AL239" s="13"/>
      <c r="AM239" s="1"/>
    </row>
    <row r="240" spans="1:39" ht="30" customHeight="1" hidden="1">
      <c r="A240" s="16"/>
      <c r="B240" s="1"/>
      <c r="C240" s="232">
        <v>222</v>
      </c>
      <c r="D240" s="216"/>
      <c r="E240" s="326"/>
      <c r="F240" s="327"/>
      <c r="G240" s="94"/>
      <c r="H240" s="110"/>
      <c r="I240" s="247"/>
      <c r="J240" s="328"/>
      <c r="K240" s="328"/>
      <c r="L240" s="248"/>
      <c r="M240" s="249"/>
      <c r="N240" s="249"/>
      <c r="O240" s="256"/>
      <c r="P240" s="133">
        <f t="shared" si="5"/>
      </c>
      <c r="Q240" s="41"/>
      <c r="R240" s="57">
        <f t="shared" si="3"/>
        <v>0</v>
      </c>
      <c r="S240" s="57">
        <f t="shared" si="7"/>
        <v>0</v>
      </c>
      <c r="T240" s="41"/>
      <c r="U240" s="41"/>
      <c r="AE240" s="1"/>
      <c r="AF240" s="13"/>
      <c r="AG240" s="13"/>
      <c r="AH240" s="13"/>
      <c r="AI240" s="13"/>
      <c r="AJ240" s="13"/>
      <c r="AK240" s="13"/>
      <c r="AL240" s="13"/>
      <c r="AM240" s="1"/>
    </row>
    <row r="241" spans="1:39" ht="30" customHeight="1" hidden="1">
      <c r="A241" s="16"/>
      <c r="B241" s="1"/>
      <c r="C241" s="118">
        <v>223</v>
      </c>
      <c r="D241" s="216"/>
      <c r="E241" s="326"/>
      <c r="F241" s="327"/>
      <c r="G241" s="94"/>
      <c r="H241" s="110"/>
      <c r="I241" s="247"/>
      <c r="J241" s="328"/>
      <c r="K241" s="328"/>
      <c r="L241" s="248"/>
      <c r="M241" s="249"/>
      <c r="N241" s="249"/>
      <c r="O241" s="256"/>
      <c r="P241" s="133">
        <f t="shared" si="5"/>
      </c>
      <c r="Q241" s="41"/>
      <c r="R241" s="57">
        <f t="shared" si="3"/>
        <v>0</v>
      </c>
      <c r="S241" s="57">
        <f t="shared" si="7"/>
        <v>0</v>
      </c>
      <c r="T241" s="41"/>
      <c r="U241" s="41"/>
      <c r="AE241" s="1"/>
      <c r="AF241" s="13"/>
      <c r="AG241" s="13"/>
      <c r="AH241" s="13"/>
      <c r="AI241" s="13"/>
      <c r="AJ241" s="13"/>
      <c r="AK241" s="13"/>
      <c r="AL241" s="13"/>
      <c r="AM241" s="1"/>
    </row>
    <row r="242" spans="1:39" ht="30" customHeight="1" hidden="1">
      <c r="A242" s="16"/>
      <c r="B242" s="1"/>
      <c r="C242" s="232">
        <v>224</v>
      </c>
      <c r="D242" s="216"/>
      <c r="E242" s="326"/>
      <c r="F242" s="327"/>
      <c r="G242" s="94"/>
      <c r="H242" s="110"/>
      <c r="I242" s="247"/>
      <c r="J242" s="328"/>
      <c r="K242" s="328"/>
      <c r="L242" s="248"/>
      <c r="M242" s="249"/>
      <c r="N242" s="249"/>
      <c r="O242" s="256"/>
      <c r="P242" s="133">
        <f t="shared" si="5"/>
      </c>
      <c r="Q242" s="41"/>
      <c r="R242" s="57">
        <f t="shared" si="3"/>
        <v>0</v>
      </c>
      <c r="S242" s="57">
        <f t="shared" si="7"/>
        <v>0</v>
      </c>
      <c r="T242" s="41"/>
      <c r="U242" s="41"/>
      <c r="AE242" s="1"/>
      <c r="AF242" s="13"/>
      <c r="AG242" s="13"/>
      <c r="AH242" s="13"/>
      <c r="AI242" s="13"/>
      <c r="AJ242" s="13"/>
      <c r="AK242" s="13"/>
      <c r="AL242" s="13"/>
      <c r="AM242" s="1"/>
    </row>
    <row r="243" spans="1:39" ht="30" customHeight="1" hidden="1">
      <c r="A243" s="16"/>
      <c r="B243" s="1"/>
      <c r="C243" s="118">
        <v>225</v>
      </c>
      <c r="D243" s="216"/>
      <c r="E243" s="326"/>
      <c r="F243" s="327"/>
      <c r="G243" s="94"/>
      <c r="H243" s="110"/>
      <c r="I243" s="247"/>
      <c r="J243" s="328"/>
      <c r="K243" s="328"/>
      <c r="L243" s="248"/>
      <c r="M243" s="249"/>
      <c r="N243" s="249"/>
      <c r="O243" s="256"/>
      <c r="P243" s="133">
        <f t="shared" si="5"/>
      </c>
      <c r="Q243" s="41"/>
      <c r="R243" s="57">
        <f t="shared" si="3"/>
        <v>0</v>
      </c>
      <c r="S243" s="57">
        <f t="shared" si="7"/>
        <v>0</v>
      </c>
      <c r="T243" s="41"/>
      <c r="U243" s="41"/>
      <c r="AE243" s="1"/>
      <c r="AF243" s="13"/>
      <c r="AG243" s="13"/>
      <c r="AH243" s="13"/>
      <c r="AI243" s="13"/>
      <c r="AJ243" s="13"/>
      <c r="AK243" s="13"/>
      <c r="AL243" s="13"/>
      <c r="AM243" s="1"/>
    </row>
    <row r="244" spans="1:39" ht="30" customHeight="1" hidden="1">
      <c r="A244" s="16"/>
      <c r="B244" s="1"/>
      <c r="C244" s="232">
        <v>226</v>
      </c>
      <c r="D244" s="216"/>
      <c r="E244" s="326"/>
      <c r="F244" s="327"/>
      <c r="G244" s="94"/>
      <c r="H244" s="110"/>
      <c r="I244" s="247"/>
      <c r="J244" s="328"/>
      <c r="K244" s="328"/>
      <c r="L244" s="248"/>
      <c r="M244" s="249"/>
      <c r="N244" s="249"/>
      <c r="O244" s="256"/>
      <c r="P244" s="133">
        <f t="shared" si="5"/>
      </c>
      <c r="Q244" s="41"/>
      <c r="R244" s="57">
        <f t="shared" si="3"/>
        <v>0</v>
      </c>
      <c r="S244" s="57">
        <f t="shared" si="7"/>
        <v>0</v>
      </c>
      <c r="T244" s="41"/>
      <c r="U244" s="41"/>
      <c r="AE244" s="1"/>
      <c r="AF244" s="13"/>
      <c r="AG244" s="13"/>
      <c r="AH244" s="13"/>
      <c r="AI244" s="13"/>
      <c r="AJ244" s="13"/>
      <c r="AK244" s="13"/>
      <c r="AL244" s="13"/>
      <c r="AM244" s="1"/>
    </row>
    <row r="245" spans="1:39" ht="30" customHeight="1" hidden="1">
      <c r="A245" s="16"/>
      <c r="B245" s="1"/>
      <c r="C245" s="118">
        <v>227</v>
      </c>
      <c r="D245" s="216"/>
      <c r="E245" s="326"/>
      <c r="F245" s="327"/>
      <c r="G245" s="94"/>
      <c r="H245" s="110"/>
      <c r="I245" s="247"/>
      <c r="J245" s="328"/>
      <c r="K245" s="328"/>
      <c r="L245" s="248"/>
      <c r="M245" s="249"/>
      <c r="N245" s="249"/>
      <c r="O245" s="256"/>
      <c r="P245" s="133">
        <f t="shared" si="5"/>
      </c>
      <c r="Q245" s="41"/>
      <c r="R245" s="57">
        <f t="shared" si="3"/>
        <v>0</v>
      </c>
      <c r="S245" s="57">
        <f t="shared" si="7"/>
        <v>0</v>
      </c>
      <c r="T245" s="41"/>
      <c r="U245" s="41"/>
      <c r="AE245" s="1"/>
      <c r="AF245" s="13"/>
      <c r="AG245" s="13"/>
      <c r="AH245" s="13"/>
      <c r="AI245" s="13"/>
      <c r="AJ245" s="13"/>
      <c r="AK245" s="13"/>
      <c r="AL245" s="13"/>
      <c r="AM245" s="1"/>
    </row>
    <row r="246" spans="1:39" ht="30" customHeight="1" hidden="1">
      <c r="A246" s="16"/>
      <c r="B246" s="1"/>
      <c r="C246" s="232">
        <v>228</v>
      </c>
      <c r="D246" s="216"/>
      <c r="E246" s="326"/>
      <c r="F246" s="327"/>
      <c r="G246" s="94"/>
      <c r="H246" s="110"/>
      <c r="I246" s="247"/>
      <c r="J246" s="328"/>
      <c r="K246" s="328"/>
      <c r="L246" s="248"/>
      <c r="M246" s="249"/>
      <c r="N246" s="249"/>
      <c r="O246" s="256"/>
      <c r="P246" s="133">
        <f t="shared" si="5"/>
      </c>
      <c r="Q246" s="41"/>
      <c r="R246" s="57">
        <f t="shared" si="3"/>
        <v>0</v>
      </c>
      <c r="S246" s="57">
        <f t="shared" si="7"/>
        <v>0</v>
      </c>
      <c r="T246" s="41"/>
      <c r="U246" s="41"/>
      <c r="AE246" s="1"/>
      <c r="AF246" s="13"/>
      <c r="AG246" s="13"/>
      <c r="AH246" s="13"/>
      <c r="AI246" s="13"/>
      <c r="AJ246" s="13"/>
      <c r="AK246" s="13"/>
      <c r="AL246" s="13"/>
      <c r="AM246" s="1"/>
    </row>
    <row r="247" spans="1:39" ht="30" customHeight="1" hidden="1">
      <c r="A247" s="16"/>
      <c r="B247" s="1"/>
      <c r="C247" s="118">
        <v>229</v>
      </c>
      <c r="D247" s="216"/>
      <c r="E247" s="326"/>
      <c r="F247" s="327"/>
      <c r="G247" s="94"/>
      <c r="H247" s="110"/>
      <c r="I247" s="247"/>
      <c r="J247" s="328"/>
      <c r="K247" s="328"/>
      <c r="L247" s="248"/>
      <c r="M247" s="249"/>
      <c r="N247" s="249"/>
      <c r="O247" s="256"/>
      <c r="P247" s="133">
        <f t="shared" si="5"/>
      </c>
      <c r="Q247" s="41"/>
      <c r="R247" s="57">
        <f t="shared" si="3"/>
        <v>0</v>
      </c>
      <c r="S247" s="57">
        <f t="shared" si="7"/>
        <v>0</v>
      </c>
      <c r="T247" s="41"/>
      <c r="U247" s="41"/>
      <c r="AE247" s="1"/>
      <c r="AF247" s="13"/>
      <c r="AG247" s="13"/>
      <c r="AH247" s="13"/>
      <c r="AI247" s="13"/>
      <c r="AJ247" s="13"/>
      <c r="AK247" s="13"/>
      <c r="AL247" s="13"/>
      <c r="AM247" s="1"/>
    </row>
    <row r="248" spans="1:39" ht="30" customHeight="1" hidden="1">
      <c r="A248" s="16"/>
      <c r="B248" s="1"/>
      <c r="C248" s="232">
        <v>230</v>
      </c>
      <c r="D248" s="216"/>
      <c r="E248" s="326"/>
      <c r="F248" s="327"/>
      <c r="G248" s="94"/>
      <c r="H248" s="110"/>
      <c r="I248" s="247"/>
      <c r="J248" s="328"/>
      <c r="K248" s="328"/>
      <c r="L248" s="248"/>
      <c r="M248" s="249"/>
      <c r="N248" s="249"/>
      <c r="O248" s="256"/>
      <c r="P248" s="133">
        <f t="shared" si="5"/>
      </c>
      <c r="Q248" s="41"/>
      <c r="R248" s="57">
        <f t="shared" si="3"/>
        <v>0</v>
      </c>
      <c r="S248" s="57">
        <f t="shared" si="7"/>
        <v>0</v>
      </c>
      <c r="T248" s="41"/>
      <c r="U248" s="41"/>
      <c r="AE248" s="1"/>
      <c r="AF248" s="13"/>
      <c r="AG248" s="13"/>
      <c r="AH248" s="13"/>
      <c r="AI248" s="13"/>
      <c r="AJ248" s="13"/>
      <c r="AK248" s="13"/>
      <c r="AL248" s="13"/>
      <c r="AM248" s="1"/>
    </row>
    <row r="249" spans="1:39" ht="30" customHeight="1" hidden="1">
      <c r="A249" s="16"/>
      <c r="B249" s="1"/>
      <c r="C249" s="118">
        <v>231</v>
      </c>
      <c r="D249" s="216"/>
      <c r="E249" s="326"/>
      <c r="F249" s="327"/>
      <c r="G249" s="94"/>
      <c r="H249" s="110"/>
      <c r="I249" s="247"/>
      <c r="J249" s="328"/>
      <c r="K249" s="328"/>
      <c r="L249" s="248"/>
      <c r="M249" s="249"/>
      <c r="N249" s="249"/>
      <c r="O249" s="256"/>
      <c r="P249" s="133">
        <f t="shared" si="5"/>
      </c>
      <c r="Q249" s="41"/>
      <c r="R249" s="57">
        <f t="shared" si="3"/>
        <v>0</v>
      </c>
      <c r="S249" s="57">
        <f t="shared" si="7"/>
        <v>0</v>
      </c>
      <c r="T249" s="41"/>
      <c r="U249" s="41"/>
      <c r="AE249" s="1"/>
      <c r="AF249" s="13"/>
      <c r="AG249" s="13"/>
      <c r="AH249" s="13"/>
      <c r="AI249" s="13"/>
      <c r="AJ249" s="13"/>
      <c r="AK249" s="13"/>
      <c r="AL249" s="13"/>
      <c r="AM249" s="1"/>
    </row>
    <row r="250" spans="1:39" ht="30" customHeight="1" hidden="1">
      <c r="A250" s="16"/>
      <c r="B250" s="1"/>
      <c r="C250" s="232">
        <v>232</v>
      </c>
      <c r="D250" s="216"/>
      <c r="E250" s="326"/>
      <c r="F250" s="327"/>
      <c r="G250" s="94"/>
      <c r="H250" s="110"/>
      <c r="I250" s="247"/>
      <c r="J250" s="328"/>
      <c r="K250" s="328"/>
      <c r="L250" s="248"/>
      <c r="M250" s="249"/>
      <c r="N250" s="249"/>
      <c r="O250" s="256"/>
      <c r="P250" s="133">
        <f t="shared" si="5"/>
      </c>
      <c r="Q250" s="41"/>
      <c r="R250" s="57">
        <f t="shared" si="3"/>
        <v>0</v>
      </c>
      <c r="S250" s="57">
        <f t="shared" si="7"/>
        <v>0</v>
      </c>
      <c r="T250" s="41"/>
      <c r="U250" s="41"/>
      <c r="AE250" s="1"/>
      <c r="AF250" s="13"/>
      <c r="AG250" s="13"/>
      <c r="AH250" s="13"/>
      <c r="AI250" s="13"/>
      <c r="AJ250" s="13"/>
      <c r="AK250" s="13"/>
      <c r="AL250" s="13"/>
      <c r="AM250" s="1"/>
    </row>
    <row r="251" spans="1:39" ht="30" customHeight="1" hidden="1">
      <c r="A251" s="16"/>
      <c r="B251" s="1"/>
      <c r="C251" s="118">
        <v>233</v>
      </c>
      <c r="D251" s="216"/>
      <c r="E251" s="326"/>
      <c r="F251" s="327"/>
      <c r="G251" s="94"/>
      <c r="H251" s="110"/>
      <c r="I251" s="247"/>
      <c r="J251" s="328"/>
      <c r="K251" s="328"/>
      <c r="L251" s="248"/>
      <c r="M251" s="249"/>
      <c r="N251" s="249"/>
      <c r="O251" s="256"/>
      <c r="P251" s="133">
        <f t="shared" si="5"/>
      </c>
      <c r="Q251" s="41"/>
      <c r="R251" s="57">
        <f t="shared" si="3"/>
        <v>0</v>
      </c>
      <c r="S251" s="57">
        <f t="shared" si="7"/>
        <v>0</v>
      </c>
      <c r="T251" s="41"/>
      <c r="U251" s="41"/>
      <c r="AE251" s="1"/>
      <c r="AF251" s="13"/>
      <c r="AG251" s="13"/>
      <c r="AH251" s="13"/>
      <c r="AI251" s="13"/>
      <c r="AJ251" s="13"/>
      <c r="AK251" s="13"/>
      <c r="AL251" s="13"/>
      <c r="AM251" s="1"/>
    </row>
    <row r="252" spans="1:39" ht="30" customHeight="1" hidden="1">
      <c r="A252" s="16"/>
      <c r="B252" s="1"/>
      <c r="C252" s="232">
        <v>234</v>
      </c>
      <c r="D252" s="216"/>
      <c r="E252" s="326"/>
      <c r="F252" s="327"/>
      <c r="G252" s="94"/>
      <c r="H252" s="110"/>
      <c r="I252" s="247"/>
      <c r="J252" s="328"/>
      <c r="K252" s="328"/>
      <c r="L252" s="248"/>
      <c r="M252" s="249"/>
      <c r="N252" s="249"/>
      <c r="O252" s="256"/>
      <c r="P252" s="133">
        <f t="shared" si="5"/>
      </c>
      <c r="Q252" s="41"/>
      <c r="R252" s="57">
        <f t="shared" si="3"/>
        <v>0</v>
      </c>
      <c r="S252" s="57">
        <f t="shared" si="7"/>
        <v>0</v>
      </c>
      <c r="T252" s="41"/>
      <c r="U252" s="41"/>
      <c r="AE252" s="1"/>
      <c r="AF252" s="13"/>
      <c r="AG252" s="13"/>
      <c r="AH252" s="13"/>
      <c r="AI252" s="13"/>
      <c r="AJ252" s="13"/>
      <c r="AK252" s="13"/>
      <c r="AL252" s="13"/>
      <c r="AM252" s="1"/>
    </row>
    <row r="253" spans="1:39" ht="30" customHeight="1" hidden="1">
      <c r="A253" s="16"/>
      <c r="B253" s="1"/>
      <c r="C253" s="118">
        <v>235</v>
      </c>
      <c r="D253" s="216"/>
      <c r="E253" s="326"/>
      <c r="F253" s="327"/>
      <c r="G253" s="94"/>
      <c r="H253" s="110"/>
      <c r="I253" s="247"/>
      <c r="J253" s="328"/>
      <c r="K253" s="328"/>
      <c r="L253" s="248"/>
      <c r="M253" s="249"/>
      <c r="N253" s="249"/>
      <c r="O253" s="256"/>
      <c r="P253" s="133">
        <f t="shared" si="5"/>
      </c>
      <c r="Q253" s="41"/>
      <c r="R253" s="57">
        <f t="shared" si="3"/>
        <v>0</v>
      </c>
      <c r="S253" s="57">
        <f t="shared" si="7"/>
        <v>0</v>
      </c>
      <c r="T253" s="41"/>
      <c r="U253" s="41"/>
      <c r="AE253" s="1"/>
      <c r="AF253" s="13"/>
      <c r="AG253" s="13"/>
      <c r="AH253" s="13"/>
      <c r="AI253" s="13"/>
      <c r="AJ253" s="13"/>
      <c r="AK253" s="13"/>
      <c r="AL253" s="13"/>
      <c r="AM253" s="1"/>
    </row>
    <row r="254" spans="1:39" ht="30" customHeight="1" hidden="1">
      <c r="A254" s="16"/>
      <c r="B254" s="1"/>
      <c r="C254" s="232">
        <v>236</v>
      </c>
      <c r="D254" s="216"/>
      <c r="E254" s="326"/>
      <c r="F254" s="327"/>
      <c r="G254" s="94"/>
      <c r="H254" s="110"/>
      <c r="I254" s="247"/>
      <c r="J254" s="328"/>
      <c r="K254" s="328"/>
      <c r="L254" s="248"/>
      <c r="M254" s="249"/>
      <c r="N254" s="249"/>
      <c r="O254" s="256"/>
      <c r="P254" s="133">
        <f t="shared" si="5"/>
      </c>
      <c r="Q254" s="41"/>
      <c r="R254" s="57">
        <f t="shared" si="3"/>
        <v>0</v>
      </c>
      <c r="S254" s="57">
        <f t="shared" si="7"/>
        <v>0</v>
      </c>
      <c r="T254" s="41"/>
      <c r="U254" s="41"/>
      <c r="AE254" s="1"/>
      <c r="AF254" s="13"/>
      <c r="AG254" s="13"/>
      <c r="AH254" s="13"/>
      <c r="AI254" s="13"/>
      <c r="AJ254" s="13"/>
      <c r="AK254" s="13"/>
      <c r="AL254" s="13"/>
      <c r="AM254" s="1"/>
    </row>
    <row r="255" spans="1:39" ht="30" customHeight="1" hidden="1">
      <c r="A255" s="16"/>
      <c r="B255" s="1"/>
      <c r="C255" s="118">
        <v>237</v>
      </c>
      <c r="D255" s="216"/>
      <c r="E255" s="326"/>
      <c r="F255" s="327"/>
      <c r="G255" s="94"/>
      <c r="H255" s="110"/>
      <c r="I255" s="247"/>
      <c r="J255" s="328"/>
      <c r="K255" s="328"/>
      <c r="L255" s="248"/>
      <c r="M255" s="249"/>
      <c r="N255" s="249"/>
      <c r="O255" s="256"/>
      <c r="P255" s="133">
        <f t="shared" si="5"/>
      </c>
      <c r="Q255" s="41"/>
      <c r="R255" s="57">
        <f t="shared" si="3"/>
        <v>0</v>
      </c>
      <c r="S255" s="57">
        <f t="shared" si="7"/>
        <v>0</v>
      </c>
      <c r="T255" s="41"/>
      <c r="U255" s="41"/>
      <c r="AE255" s="1"/>
      <c r="AF255" s="13"/>
      <c r="AG255" s="13"/>
      <c r="AH255" s="13"/>
      <c r="AI255" s="13"/>
      <c r="AJ255" s="13"/>
      <c r="AK255" s="13"/>
      <c r="AL255" s="13"/>
      <c r="AM255" s="1"/>
    </row>
    <row r="256" spans="1:39" ht="30" customHeight="1" hidden="1">
      <c r="A256" s="16"/>
      <c r="B256" s="1"/>
      <c r="C256" s="232">
        <v>238</v>
      </c>
      <c r="D256" s="216"/>
      <c r="E256" s="326"/>
      <c r="F256" s="327"/>
      <c r="G256" s="94"/>
      <c r="H256" s="110"/>
      <c r="I256" s="247"/>
      <c r="J256" s="328"/>
      <c r="K256" s="328"/>
      <c r="L256" s="248"/>
      <c r="M256" s="249"/>
      <c r="N256" s="249"/>
      <c r="O256" s="256"/>
      <c r="P256" s="133">
        <f t="shared" si="5"/>
      </c>
      <c r="Q256" s="41"/>
      <c r="R256" s="57">
        <f t="shared" si="3"/>
        <v>0</v>
      </c>
      <c r="S256" s="57">
        <f t="shared" si="7"/>
        <v>0</v>
      </c>
      <c r="T256" s="41"/>
      <c r="U256" s="41"/>
      <c r="AE256" s="1"/>
      <c r="AF256" s="13"/>
      <c r="AG256" s="13"/>
      <c r="AH256" s="13"/>
      <c r="AI256" s="13"/>
      <c r="AJ256" s="13"/>
      <c r="AK256" s="13"/>
      <c r="AL256" s="13"/>
      <c r="AM256" s="1"/>
    </row>
    <row r="257" spans="1:39" ht="30" customHeight="1" hidden="1">
      <c r="A257" s="16"/>
      <c r="B257" s="1"/>
      <c r="C257" s="118">
        <v>239</v>
      </c>
      <c r="D257" s="216"/>
      <c r="E257" s="326"/>
      <c r="F257" s="327"/>
      <c r="G257" s="94"/>
      <c r="H257" s="110"/>
      <c r="I257" s="247"/>
      <c r="J257" s="328"/>
      <c r="K257" s="328"/>
      <c r="L257" s="248"/>
      <c r="M257" s="249"/>
      <c r="N257" s="249"/>
      <c r="O257" s="256"/>
      <c r="P257" s="133">
        <f t="shared" si="5"/>
      </c>
      <c r="Q257" s="41"/>
      <c r="R257" s="57">
        <f t="shared" si="3"/>
        <v>0</v>
      </c>
      <c r="S257" s="57">
        <f t="shared" si="7"/>
        <v>0</v>
      </c>
      <c r="T257" s="41"/>
      <c r="U257" s="41"/>
      <c r="AE257" s="1"/>
      <c r="AF257" s="13"/>
      <c r="AG257" s="13"/>
      <c r="AH257" s="13"/>
      <c r="AI257" s="13"/>
      <c r="AJ257" s="13"/>
      <c r="AK257" s="13"/>
      <c r="AL257" s="13"/>
      <c r="AM257" s="1"/>
    </row>
    <row r="258" spans="1:39" ht="30" customHeight="1" hidden="1">
      <c r="A258" s="16"/>
      <c r="B258" s="1"/>
      <c r="C258" s="232">
        <v>240</v>
      </c>
      <c r="D258" s="216"/>
      <c r="E258" s="326"/>
      <c r="F258" s="327"/>
      <c r="G258" s="94"/>
      <c r="H258" s="110"/>
      <c r="I258" s="247"/>
      <c r="J258" s="328"/>
      <c r="K258" s="328"/>
      <c r="L258" s="248"/>
      <c r="M258" s="249"/>
      <c r="N258" s="249"/>
      <c r="O258" s="256"/>
      <c r="P258" s="133">
        <f t="shared" si="5"/>
      </c>
      <c r="Q258" s="41"/>
      <c r="R258" s="57">
        <f t="shared" si="3"/>
        <v>0</v>
      </c>
      <c r="S258" s="57">
        <f t="shared" si="7"/>
        <v>0</v>
      </c>
      <c r="T258" s="41"/>
      <c r="U258" s="41"/>
      <c r="AE258" s="1"/>
      <c r="AF258" s="13"/>
      <c r="AG258" s="13"/>
      <c r="AH258" s="13"/>
      <c r="AI258" s="13"/>
      <c r="AJ258" s="13"/>
      <c r="AK258" s="13"/>
      <c r="AL258" s="13"/>
      <c r="AM258" s="1"/>
    </row>
    <row r="259" spans="1:39" ht="30" customHeight="1" hidden="1">
      <c r="A259" s="16"/>
      <c r="B259" s="1"/>
      <c r="C259" s="118">
        <v>241</v>
      </c>
      <c r="D259" s="216"/>
      <c r="E259" s="326"/>
      <c r="F259" s="327"/>
      <c r="G259" s="94"/>
      <c r="H259" s="110"/>
      <c r="I259" s="247"/>
      <c r="J259" s="328"/>
      <c r="K259" s="328"/>
      <c r="L259" s="248"/>
      <c r="M259" s="249"/>
      <c r="N259" s="249"/>
      <c r="O259" s="256"/>
      <c r="P259" s="133">
        <f t="shared" si="5"/>
      </c>
      <c r="Q259" s="41"/>
      <c r="R259" s="57">
        <f t="shared" si="3"/>
        <v>0</v>
      </c>
      <c r="S259" s="57">
        <f t="shared" si="7"/>
        <v>0</v>
      </c>
      <c r="T259" s="41"/>
      <c r="U259" s="41"/>
      <c r="AE259" s="1"/>
      <c r="AF259" s="13"/>
      <c r="AG259" s="13"/>
      <c r="AH259" s="13"/>
      <c r="AI259" s="13"/>
      <c r="AJ259" s="13"/>
      <c r="AK259" s="13"/>
      <c r="AL259" s="13"/>
      <c r="AM259" s="1"/>
    </row>
    <row r="260" spans="1:39" ht="30" customHeight="1" hidden="1">
      <c r="A260" s="16"/>
      <c r="B260" s="1"/>
      <c r="C260" s="232">
        <v>242</v>
      </c>
      <c r="D260" s="216"/>
      <c r="E260" s="326"/>
      <c r="F260" s="327"/>
      <c r="G260" s="94"/>
      <c r="H260" s="110"/>
      <c r="I260" s="247"/>
      <c r="J260" s="328"/>
      <c r="K260" s="328"/>
      <c r="L260" s="248"/>
      <c r="M260" s="249"/>
      <c r="N260" s="249"/>
      <c r="O260" s="256"/>
      <c r="P260" s="133">
        <f t="shared" si="5"/>
      </c>
      <c r="Q260" s="41"/>
      <c r="R260" s="57">
        <f t="shared" si="3"/>
        <v>0</v>
      </c>
      <c r="S260" s="57">
        <f t="shared" si="7"/>
        <v>0</v>
      </c>
      <c r="T260" s="41"/>
      <c r="U260" s="41"/>
      <c r="AE260" s="1"/>
      <c r="AF260" s="13"/>
      <c r="AG260" s="13"/>
      <c r="AH260" s="13"/>
      <c r="AI260" s="13"/>
      <c r="AJ260" s="13"/>
      <c r="AK260" s="13"/>
      <c r="AL260" s="13"/>
      <c r="AM260" s="1"/>
    </row>
    <row r="261" spans="1:39" ht="30" customHeight="1" hidden="1">
      <c r="A261" s="16"/>
      <c r="B261" s="1"/>
      <c r="C261" s="118">
        <v>243</v>
      </c>
      <c r="D261" s="216"/>
      <c r="E261" s="326"/>
      <c r="F261" s="327"/>
      <c r="G261" s="94"/>
      <c r="H261" s="110"/>
      <c r="I261" s="247"/>
      <c r="J261" s="328"/>
      <c r="K261" s="328"/>
      <c r="L261" s="248"/>
      <c r="M261" s="249"/>
      <c r="N261" s="249"/>
      <c r="O261" s="256"/>
      <c r="P261" s="133">
        <f t="shared" si="5"/>
      </c>
      <c r="Q261" s="41"/>
      <c r="R261" s="57">
        <f t="shared" si="3"/>
        <v>0</v>
      </c>
      <c r="S261" s="57">
        <f t="shared" si="7"/>
        <v>0</v>
      </c>
      <c r="T261" s="41"/>
      <c r="U261" s="41"/>
      <c r="AE261" s="1"/>
      <c r="AF261" s="13"/>
      <c r="AG261" s="13"/>
      <c r="AH261" s="13"/>
      <c r="AI261" s="13"/>
      <c r="AJ261" s="13"/>
      <c r="AK261" s="13"/>
      <c r="AL261" s="13"/>
      <c r="AM261" s="1"/>
    </row>
    <row r="262" spans="1:39" ht="30" customHeight="1" hidden="1">
      <c r="A262" s="16"/>
      <c r="B262" s="1"/>
      <c r="C262" s="232">
        <v>244</v>
      </c>
      <c r="D262" s="216"/>
      <c r="E262" s="326"/>
      <c r="F262" s="327"/>
      <c r="G262" s="94"/>
      <c r="H262" s="110"/>
      <c r="I262" s="247"/>
      <c r="J262" s="328"/>
      <c r="K262" s="328"/>
      <c r="L262" s="248"/>
      <c r="M262" s="249"/>
      <c r="N262" s="249"/>
      <c r="O262" s="256"/>
      <c r="P262" s="133">
        <f t="shared" si="5"/>
      </c>
      <c r="Q262" s="41"/>
      <c r="R262" s="57">
        <f t="shared" si="3"/>
        <v>0</v>
      </c>
      <c r="S262" s="57">
        <f t="shared" si="7"/>
        <v>0</v>
      </c>
      <c r="T262" s="41"/>
      <c r="U262" s="41"/>
      <c r="AE262" s="1"/>
      <c r="AF262" s="13"/>
      <c r="AG262" s="13"/>
      <c r="AH262" s="13"/>
      <c r="AI262" s="13"/>
      <c r="AJ262" s="13"/>
      <c r="AK262" s="13"/>
      <c r="AL262" s="13"/>
      <c r="AM262" s="1"/>
    </row>
    <row r="263" spans="1:39" ht="30" customHeight="1" hidden="1">
      <c r="A263" s="16"/>
      <c r="B263" s="1"/>
      <c r="C263" s="118">
        <v>245</v>
      </c>
      <c r="D263" s="216"/>
      <c r="E263" s="326"/>
      <c r="F263" s="327"/>
      <c r="G263" s="94"/>
      <c r="H263" s="110"/>
      <c r="I263" s="247"/>
      <c r="J263" s="328"/>
      <c r="K263" s="328"/>
      <c r="L263" s="248"/>
      <c r="M263" s="249"/>
      <c r="N263" s="249"/>
      <c r="O263" s="256"/>
      <c r="P263" s="133">
        <f t="shared" si="5"/>
      </c>
      <c r="Q263" s="41"/>
      <c r="R263" s="57">
        <f t="shared" si="3"/>
        <v>0</v>
      </c>
      <c r="S263" s="57">
        <f t="shared" si="7"/>
        <v>0</v>
      </c>
      <c r="T263" s="41"/>
      <c r="U263" s="41"/>
      <c r="AE263" s="1"/>
      <c r="AF263" s="13"/>
      <c r="AG263" s="13"/>
      <c r="AH263" s="13"/>
      <c r="AI263" s="13"/>
      <c r="AJ263" s="13"/>
      <c r="AK263" s="13"/>
      <c r="AL263" s="13"/>
      <c r="AM263" s="1"/>
    </row>
    <row r="264" spans="1:39" ht="30" customHeight="1" hidden="1">
      <c r="A264" s="16"/>
      <c r="B264" s="1"/>
      <c r="C264" s="232">
        <v>246</v>
      </c>
      <c r="D264" s="216"/>
      <c r="E264" s="326"/>
      <c r="F264" s="327"/>
      <c r="G264" s="94"/>
      <c r="H264" s="110"/>
      <c r="I264" s="247"/>
      <c r="J264" s="328"/>
      <c r="K264" s="328"/>
      <c r="L264" s="248"/>
      <c r="M264" s="249"/>
      <c r="N264" s="249"/>
      <c r="O264" s="256"/>
      <c r="P264" s="133">
        <f t="shared" si="5"/>
      </c>
      <c r="Q264" s="41"/>
      <c r="R264" s="57">
        <f t="shared" si="3"/>
        <v>0</v>
      </c>
      <c r="S264" s="57">
        <f t="shared" si="7"/>
        <v>0</v>
      </c>
      <c r="T264" s="41"/>
      <c r="U264" s="41"/>
      <c r="AE264" s="1"/>
      <c r="AF264" s="13"/>
      <c r="AG264" s="13"/>
      <c r="AH264" s="13"/>
      <c r="AI264" s="13"/>
      <c r="AJ264" s="13"/>
      <c r="AK264" s="13"/>
      <c r="AL264" s="13"/>
      <c r="AM264" s="1"/>
    </row>
    <row r="265" spans="1:39" ht="30" customHeight="1" hidden="1">
      <c r="A265" s="16"/>
      <c r="B265" s="1"/>
      <c r="C265" s="118">
        <v>247</v>
      </c>
      <c r="D265" s="216"/>
      <c r="E265" s="326"/>
      <c r="F265" s="327"/>
      <c r="G265" s="94"/>
      <c r="H265" s="110"/>
      <c r="I265" s="247"/>
      <c r="J265" s="328"/>
      <c r="K265" s="328"/>
      <c r="L265" s="248"/>
      <c r="M265" s="249"/>
      <c r="N265" s="249"/>
      <c r="O265" s="256"/>
      <c r="P265" s="133">
        <f t="shared" si="5"/>
      </c>
      <c r="Q265" s="41"/>
      <c r="R265" s="57">
        <f t="shared" si="3"/>
        <v>0</v>
      </c>
      <c r="S265" s="57">
        <f t="shared" si="7"/>
        <v>0</v>
      </c>
      <c r="T265" s="41"/>
      <c r="U265" s="41"/>
      <c r="AE265" s="1"/>
      <c r="AF265" s="13"/>
      <c r="AG265" s="13"/>
      <c r="AH265" s="13"/>
      <c r="AI265" s="13"/>
      <c r="AJ265" s="13"/>
      <c r="AK265" s="13"/>
      <c r="AL265" s="13"/>
      <c r="AM265" s="1"/>
    </row>
    <row r="266" spans="1:39" ht="30" customHeight="1" hidden="1">
      <c r="A266" s="16"/>
      <c r="B266" s="1"/>
      <c r="C266" s="232">
        <v>248</v>
      </c>
      <c r="D266" s="216"/>
      <c r="E266" s="326"/>
      <c r="F266" s="327"/>
      <c r="G266" s="94"/>
      <c r="H266" s="110"/>
      <c r="I266" s="247"/>
      <c r="J266" s="328"/>
      <c r="K266" s="328"/>
      <c r="L266" s="248"/>
      <c r="M266" s="249"/>
      <c r="N266" s="249"/>
      <c r="O266" s="256"/>
      <c r="P266" s="133">
        <f t="shared" si="5"/>
      </c>
      <c r="Q266" s="41"/>
      <c r="R266" s="57">
        <f t="shared" si="3"/>
        <v>0</v>
      </c>
      <c r="S266" s="57">
        <f t="shared" si="7"/>
        <v>0</v>
      </c>
      <c r="T266" s="41"/>
      <c r="U266" s="41"/>
      <c r="AE266" s="1"/>
      <c r="AF266" s="13"/>
      <c r="AG266" s="13"/>
      <c r="AH266" s="13"/>
      <c r="AI266" s="13"/>
      <c r="AJ266" s="13"/>
      <c r="AK266" s="13"/>
      <c r="AL266" s="13"/>
      <c r="AM266" s="1"/>
    </row>
    <row r="267" spans="1:39" ht="30" customHeight="1" hidden="1">
      <c r="A267" s="16"/>
      <c r="B267" s="1"/>
      <c r="C267" s="118">
        <v>249</v>
      </c>
      <c r="D267" s="216"/>
      <c r="E267" s="326"/>
      <c r="F267" s="327"/>
      <c r="G267" s="94"/>
      <c r="H267" s="110"/>
      <c r="I267" s="247"/>
      <c r="J267" s="328"/>
      <c r="K267" s="328"/>
      <c r="L267" s="248"/>
      <c r="M267" s="249"/>
      <c r="N267" s="249"/>
      <c r="O267" s="256"/>
      <c r="P267" s="133">
        <f t="shared" si="5"/>
      </c>
      <c r="Q267" s="41"/>
      <c r="R267" s="57">
        <f t="shared" si="3"/>
        <v>0</v>
      </c>
      <c r="S267" s="57">
        <f t="shared" si="7"/>
        <v>0</v>
      </c>
      <c r="T267" s="41"/>
      <c r="U267" s="41"/>
      <c r="AE267" s="1"/>
      <c r="AF267" s="13"/>
      <c r="AG267" s="13"/>
      <c r="AH267" s="13"/>
      <c r="AI267" s="13"/>
      <c r="AJ267" s="13"/>
      <c r="AK267" s="13"/>
      <c r="AL267" s="13"/>
      <c r="AM267" s="1"/>
    </row>
    <row r="268" spans="1:39" ht="30" customHeight="1" hidden="1">
      <c r="A268" s="16"/>
      <c r="B268" s="1"/>
      <c r="C268" s="232">
        <v>250</v>
      </c>
      <c r="D268" s="216"/>
      <c r="E268" s="326"/>
      <c r="F268" s="327"/>
      <c r="G268" s="94"/>
      <c r="H268" s="110"/>
      <c r="I268" s="247"/>
      <c r="J268" s="328"/>
      <c r="K268" s="328"/>
      <c r="L268" s="248"/>
      <c r="M268" s="249"/>
      <c r="N268" s="249"/>
      <c r="O268" s="256"/>
      <c r="P268" s="133">
        <f t="shared" si="5"/>
      </c>
      <c r="Q268" s="41"/>
      <c r="R268" s="57">
        <f t="shared" si="3"/>
        <v>0</v>
      </c>
      <c r="S268" s="57">
        <f t="shared" si="7"/>
        <v>0</v>
      </c>
      <c r="T268" s="41"/>
      <c r="U268" s="41"/>
      <c r="AE268" s="1"/>
      <c r="AF268" s="13"/>
      <c r="AG268" s="13"/>
      <c r="AH268" s="13"/>
      <c r="AI268" s="13"/>
      <c r="AJ268" s="13"/>
      <c r="AK268" s="13"/>
      <c r="AL268" s="13"/>
      <c r="AM268" s="1"/>
    </row>
    <row r="269" spans="1:39" ht="30" customHeight="1" hidden="1">
      <c r="A269" s="16"/>
      <c r="B269" s="1"/>
      <c r="C269" s="118">
        <v>251</v>
      </c>
      <c r="D269" s="216"/>
      <c r="E269" s="326"/>
      <c r="F269" s="327"/>
      <c r="G269" s="94"/>
      <c r="H269" s="110"/>
      <c r="I269" s="247"/>
      <c r="J269" s="328"/>
      <c r="K269" s="328"/>
      <c r="L269" s="248"/>
      <c r="M269" s="249"/>
      <c r="N269" s="249"/>
      <c r="O269" s="256"/>
      <c r="P269" s="133">
        <f t="shared" si="5"/>
      </c>
      <c r="Q269" s="41"/>
      <c r="R269" s="57">
        <f t="shared" si="3"/>
        <v>0</v>
      </c>
      <c r="S269" s="57">
        <f t="shared" si="7"/>
        <v>0</v>
      </c>
      <c r="T269" s="41"/>
      <c r="U269" s="41"/>
      <c r="AE269" s="1"/>
      <c r="AF269" s="13"/>
      <c r="AG269" s="13"/>
      <c r="AH269" s="13"/>
      <c r="AI269" s="13"/>
      <c r="AJ269" s="13"/>
      <c r="AK269" s="13"/>
      <c r="AL269" s="13"/>
      <c r="AM269" s="1"/>
    </row>
    <row r="270" spans="1:39" ht="30" customHeight="1" hidden="1">
      <c r="A270" s="16"/>
      <c r="B270" s="1"/>
      <c r="C270" s="232">
        <v>252</v>
      </c>
      <c r="D270" s="216"/>
      <c r="E270" s="326"/>
      <c r="F270" s="327"/>
      <c r="G270" s="94"/>
      <c r="H270" s="110"/>
      <c r="I270" s="247"/>
      <c r="J270" s="328"/>
      <c r="K270" s="328"/>
      <c r="L270" s="248"/>
      <c r="M270" s="249"/>
      <c r="N270" s="249"/>
      <c r="O270" s="256"/>
      <c r="P270" s="133">
        <f t="shared" si="5"/>
      </c>
      <c r="Q270" s="41"/>
      <c r="R270" s="57">
        <f t="shared" si="3"/>
        <v>0</v>
      </c>
      <c r="S270" s="57">
        <f t="shared" si="7"/>
        <v>0</v>
      </c>
      <c r="T270" s="41"/>
      <c r="U270" s="41"/>
      <c r="AE270" s="1"/>
      <c r="AF270" s="13"/>
      <c r="AG270" s="13"/>
      <c r="AH270" s="13"/>
      <c r="AI270" s="13"/>
      <c r="AJ270" s="13"/>
      <c r="AK270" s="13"/>
      <c r="AL270" s="13"/>
      <c r="AM270" s="1"/>
    </row>
    <row r="271" spans="1:39" ht="30" customHeight="1" hidden="1">
      <c r="A271" s="16"/>
      <c r="B271" s="1"/>
      <c r="C271" s="118">
        <v>253</v>
      </c>
      <c r="D271" s="216"/>
      <c r="E271" s="326"/>
      <c r="F271" s="327"/>
      <c r="G271" s="94"/>
      <c r="H271" s="110"/>
      <c r="I271" s="247"/>
      <c r="J271" s="328"/>
      <c r="K271" s="328"/>
      <c r="L271" s="248"/>
      <c r="M271" s="249"/>
      <c r="N271" s="249"/>
      <c r="O271" s="256"/>
      <c r="P271" s="133">
        <f t="shared" si="5"/>
      </c>
      <c r="Q271" s="41"/>
      <c r="R271" s="57">
        <f t="shared" si="3"/>
        <v>0</v>
      </c>
      <c r="S271" s="57">
        <f t="shared" si="7"/>
        <v>0</v>
      </c>
      <c r="T271" s="41"/>
      <c r="U271" s="41"/>
      <c r="AE271" s="1"/>
      <c r="AF271" s="13"/>
      <c r="AG271" s="13"/>
      <c r="AH271" s="13"/>
      <c r="AI271" s="13"/>
      <c r="AJ271" s="13"/>
      <c r="AK271" s="13"/>
      <c r="AL271" s="13"/>
      <c r="AM271" s="1"/>
    </row>
    <row r="272" spans="1:39" ht="30" customHeight="1" hidden="1">
      <c r="A272" s="16"/>
      <c r="B272" s="1"/>
      <c r="C272" s="232">
        <v>254</v>
      </c>
      <c r="D272" s="216"/>
      <c r="E272" s="326"/>
      <c r="F272" s="327"/>
      <c r="G272" s="94"/>
      <c r="H272" s="110"/>
      <c r="I272" s="247"/>
      <c r="J272" s="328"/>
      <c r="K272" s="328"/>
      <c r="L272" s="248"/>
      <c r="M272" s="249"/>
      <c r="N272" s="249"/>
      <c r="O272" s="256"/>
      <c r="P272" s="133">
        <f t="shared" si="5"/>
      </c>
      <c r="Q272" s="41"/>
      <c r="R272" s="57">
        <f t="shared" si="3"/>
        <v>0</v>
      </c>
      <c r="S272" s="57">
        <f t="shared" si="7"/>
        <v>0</v>
      </c>
      <c r="T272" s="41"/>
      <c r="U272" s="41"/>
      <c r="AE272" s="1"/>
      <c r="AF272" s="13"/>
      <c r="AG272" s="13"/>
      <c r="AH272" s="13"/>
      <c r="AI272" s="13"/>
      <c r="AJ272" s="13"/>
      <c r="AK272" s="13"/>
      <c r="AL272" s="13"/>
      <c r="AM272" s="1"/>
    </row>
    <row r="273" spans="1:39" ht="30" customHeight="1" hidden="1">
      <c r="A273" s="16"/>
      <c r="B273" s="1"/>
      <c r="C273" s="118">
        <v>255</v>
      </c>
      <c r="D273" s="216"/>
      <c r="E273" s="326"/>
      <c r="F273" s="327"/>
      <c r="G273" s="94"/>
      <c r="H273" s="110"/>
      <c r="I273" s="247"/>
      <c r="J273" s="328"/>
      <c r="K273" s="328"/>
      <c r="L273" s="248"/>
      <c r="M273" s="249"/>
      <c r="N273" s="249"/>
      <c r="O273" s="256"/>
      <c r="P273" s="133">
        <f t="shared" si="5"/>
      </c>
      <c r="Q273" s="41"/>
      <c r="R273" s="57">
        <f t="shared" si="3"/>
        <v>0</v>
      </c>
      <c r="S273" s="57">
        <f t="shared" si="7"/>
        <v>0</v>
      </c>
      <c r="T273" s="41"/>
      <c r="U273" s="41"/>
      <c r="AE273" s="1"/>
      <c r="AF273" s="13"/>
      <c r="AG273" s="13"/>
      <c r="AH273" s="13"/>
      <c r="AI273" s="13"/>
      <c r="AJ273" s="13"/>
      <c r="AK273" s="13"/>
      <c r="AL273" s="13"/>
      <c r="AM273" s="1"/>
    </row>
    <row r="274" spans="1:39" ht="30" customHeight="1" hidden="1">
      <c r="A274" s="16"/>
      <c r="B274" s="1"/>
      <c r="C274" s="232">
        <v>256</v>
      </c>
      <c r="D274" s="216"/>
      <c r="E274" s="326"/>
      <c r="F274" s="327"/>
      <c r="G274" s="94"/>
      <c r="H274" s="110"/>
      <c r="I274" s="247"/>
      <c r="J274" s="328"/>
      <c r="K274" s="328"/>
      <c r="L274" s="248"/>
      <c r="M274" s="249"/>
      <c r="N274" s="249"/>
      <c r="O274" s="256"/>
      <c r="P274" s="133">
        <f t="shared" si="5"/>
      </c>
      <c r="Q274" s="41"/>
      <c r="R274" s="57">
        <f t="shared" si="3"/>
        <v>0</v>
      </c>
      <c r="S274" s="57">
        <f t="shared" si="7"/>
        <v>0</v>
      </c>
      <c r="T274" s="41"/>
      <c r="U274" s="41"/>
      <c r="AE274" s="1"/>
      <c r="AF274" s="13"/>
      <c r="AG274" s="13"/>
      <c r="AH274" s="13"/>
      <c r="AI274" s="13"/>
      <c r="AJ274" s="13"/>
      <c r="AK274" s="13"/>
      <c r="AL274" s="13"/>
      <c r="AM274" s="1"/>
    </row>
    <row r="275" spans="1:39" ht="30" customHeight="1" hidden="1">
      <c r="A275" s="16"/>
      <c r="B275" s="1"/>
      <c r="C275" s="118">
        <v>257</v>
      </c>
      <c r="D275" s="216"/>
      <c r="E275" s="326"/>
      <c r="F275" s="327"/>
      <c r="G275" s="94"/>
      <c r="H275" s="110"/>
      <c r="I275" s="247"/>
      <c r="J275" s="328"/>
      <c r="K275" s="328"/>
      <c r="L275" s="248"/>
      <c r="M275" s="249"/>
      <c r="N275" s="249"/>
      <c r="O275" s="256"/>
      <c r="P275" s="133">
        <f t="shared" si="5"/>
      </c>
      <c r="Q275" s="41"/>
      <c r="R275" s="57">
        <f t="shared" si="3"/>
        <v>0</v>
      </c>
      <c r="S275" s="57">
        <f aca="true" t="shared" si="8" ref="S275:S309">IF(E275="",0,IF(LEFT(H275,1)="■",0,1))</f>
        <v>0</v>
      </c>
      <c r="T275" s="41"/>
      <c r="U275" s="41"/>
      <c r="AE275" s="1"/>
      <c r="AF275" s="13"/>
      <c r="AG275" s="13"/>
      <c r="AH275" s="13"/>
      <c r="AI275" s="13"/>
      <c r="AJ275" s="13"/>
      <c r="AK275" s="13"/>
      <c r="AL275" s="13"/>
      <c r="AM275" s="1"/>
    </row>
    <row r="276" spans="1:39" ht="30" customHeight="1" hidden="1">
      <c r="A276" s="16"/>
      <c r="B276" s="1"/>
      <c r="C276" s="232">
        <v>258</v>
      </c>
      <c r="D276" s="216"/>
      <c r="E276" s="326"/>
      <c r="F276" s="327"/>
      <c r="G276" s="94"/>
      <c r="H276" s="110"/>
      <c r="I276" s="247"/>
      <c r="J276" s="328"/>
      <c r="K276" s="328"/>
      <c r="L276" s="248"/>
      <c r="M276" s="249"/>
      <c r="N276" s="249"/>
      <c r="O276" s="256"/>
      <c r="P276" s="133">
        <f t="shared" si="5"/>
      </c>
      <c r="Q276" s="41"/>
      <c r="R276" s="57">
        <f t="shared" si="3"/>
        <v>0</v>
      </c>
      <c r="S276" s="57">
        <f t="shared" si="8"/>
        <v>0</v>
      </c>
      <c r="T276" s="41"/>
      <c r="U276" s="41"/>
      <c r="AE276" s="1"/>
      <c r="AF276" s="13"/>
      <c r="AG276" s="13"/>
      <c r="AH276" s="13"/>
      <c r="AI276" s="13"/>
      <c r="AJ276" s="13"/>
      <c r="AK276" s="13"/>
      <c r="AL276" s="13"/>
      <c r="AM276" s="1"/>
    </row>
    <row r="277" spans="1:39" ht="30" customHeight="1" hidden="1">
      <c r="A277" s="16"/>
      <c r="B277" s="1"/>
      <c r="C277" s="118">
        <v>259</v>
      </c>
      <c r="D277" s="216"/>
      <c r="E277" s="326"/>
      <c r="F277" s="327"/>
      <c r="G277" s="94"/>
      <c r="H277" s="110"/>
      <c r="I277" s="247"/>
      <c r="J277" s="328"/>
      <c r="K277" s="328"/>
      <c r="L277" s="248"/>
      <c r="M277" s="249"/>
      <c r="N277" s="249"/>
      <c r="O277" s="256"/>
      <c r="P277" s="133">
        <f t="shared" si="5"/>
      </c>
      <c r="Q277" s="41"/>
      <c r="R277" s="57">
        <f t="shared" si="3"/>
        <v>0</v>
      </c>
      <c r="S277" s="57">
        <f t="shared" si="8"/>
        <v>0</v>
      </c>
      <c r="T277" s="41"/>
      <c r="U277" s="41"/>
      <c r="AE277" s="1"/>
      <c r="AF277" s="13"/>
      <c r="AG277" s="13"/>
      <c r="AH277" s="13"/>
      <c r="AI277" s="13"/>
      <c r="AJ277" s="13"/>
      <c r="AK277" s="13"/>
      <c r="AL277" s="13"/>
      <c r="AM277" s="1"/>
    </row>
    <row r="278" spans="1:39" ht="30" customHeight="1" hidden="1">
      <c r="A278" s="16"/>
      <c r="B278" s="1"/>
      <c r="C278" s="232">
        <v>260</v>
      </c>
      <c r="D278" s="216"/>
      <c r="E278" s="326"/>
      <c r="F278" s="327"/>
      <c r="G278" s="94"/>
      <c r="H278" s="110"/>
      <c r="I278" s="247"/>
      <c r="J278" s="328"/>
      <c r="K278" s="328"/>
      <c r="L278" s="248"/>
      <c r="M278" s="249"/>
      <c r="N278" s="249"/>
      <c r="O278" s="256"/>
      <c r="P278" s="133">
        <f t="shared" si="5"/>
      </c>
      <c r="Q278" s="41"/>
      <c r="R278" s="57">
        <f t="shared" si="3"/>
        <v>0</v>
      </c>
      <c r="S278" s="57">
        <f t="shared" si="8"/>
        <v>0</v>
      </c>
      <c r="T278" s="41"/>
      <c r="U278" s="41"/>
      <c r="AE278" s="1"/>
      <c r="AF278" s="13"/>
      <c r="AG278" s="13"/>
      <c r="AH278" s="13"/>
      <c r="AI278" s="13"/>
      <c r="AJ278" s="13"/>
      <c r="AK278" s="13"/>
      <c r="AL278" s="13"/>
      <c r="AM278" s="1"/>
    </row>
    <row r="279" spans="1:39" ht="30" customHeight="1" hidden="1">
      <c r="A279" s="16"/>
      <c r="B279" s="1"/>
      <c r="C279" s="118">
        <v>261</v>
      </c>
      <c r="D279" s="216"/>
      <c r="E279" s="326"/>
      <c r="F279" s="327"/>
      <c r="G279" s="94"/>
      <c r="H279" s="110"/>
      <c r="I279" s="247"/>
      <c r="J279" s="328"/>
      <c r="K279" s="328"/>
      <c r="L279" s="248"/>
      <c r="M279" s="249"/>
      <c r="N279" s="249"/>
      <c r="O279" s="256"/>
      <c r="P279" s="133">
        <f t="shared" si="5"/>
      </c>
      <c r="Q279" s="41"/>
      <c r="R279" s="57">
        <f t="shared" si="3"/>
        <v>0</v>
      </c>
      <c r="S279" s="57">
        <f t="shared" si="8"/>
        <v>0</v>
      </c>
      <c r="T279" s="41"/>
      <c r="U279" s="41"/>
      <c r="AE279" s="1"/>
      <c r="AF279" s="13"/>
      <c r="AG279" s="13"/>
      <c r="AH279" s="13"/>
      <c r="AI279" s="13"/>
      <c r="AJ279" s="13"/>
      <c r="AK279" s="13"/>
      <c r="AL279" s="13"/>
      <c r="AM279" s="1"/>
    </row>
    <row r="280" spans="1:39" ht="30" customHeight="1" hidden="1">
      <c r="A280" s="16"/>
      <c r="B280" s="1"/>
      <c r="C280" s="232">
        <v>262</v>
      </c>
      <c r="D280" s="216"/>
      <c r="E280" s="326"/>
      <c r="F280" s="327"/>
      <c r="G280" s="94"/>
      <c r="H280" s="110"/>
      <c r="I280" s="247"/>
      <c r="J280" s="328"/>
      <c r="K280" s="328"/>
      <c r="L280" s="248"/>
      <c r="M280" s="249"/>
      <c r="N280" s="249"/>
      <c r="O280" s="256"/>
      <c r="P280" s="133">
        <f t="shared" si="5"/>
      </c>
      <c r="Q280" s="41"/>
      <c r="R280" s="57">
        <f t="shared" si="3"/>
        <v>0</v>
      </c>
      <c r="S280" s="57">
        <f t="shared" si="8"/>
        <v>0</v>
      </c>
      <c r="T280" s="41"/>
      <c r="U280" s="41"/>
      <c r="AE280" s="1"/>
      <c r="AF280" s="13"/>
      <c r="AG280" s="13"/>
      <c r="AH280" s="13"/>
      <c r="AI280" s="13"/>
      <c r="AJ280" s="13"/>
      <c r="AK280" s="13"/>
      <c r="AL280" s="13"/>
      <c r="AM280" s="1"/>
    </row>
    <row r="281" spans="1:39" ht="30" customHeight="1" hidden="1">
      <c r="A281" s="16"/>
      <c r="B281" s="1"/>
      <c r="C281" s="118">
        <v>263</v>
      </c>
      <c r="D281" s="216"/>
      <c r="E281" s="326"/>
      <c r="F281" s="327"/>
      <c r="G281" s="94"/>
      <c r="H281" s="110"/>
      <c r="I281" s="247"/>
      <c r="J281" s="328"/>
      <c r="K281" s="328"/>
      <c r="L281" s="248"/>
      <c r="M281" s="249"/>
      <c r="N281" s="249"/>
      <c r="O281" s="256"/>
      <c r="P281" s="133">
        <f t="shared" si="5"/>
      </c>
      <c r="Q281" s="41"/>
      <c r="R281" s="57">
        <f t="shared" si="3"/>
        <v>0</v>
      </c>
      <c r="S281" s="57">
        <f t="shared" si="8"/>
        <v>0</v>
      </c>
      <c r="T281" s="41"/>
      <c r="U281" s="41"/>
      <c r="AE281" s="1"/>
      <c r="AF281" s="13"/>
      <c r="AG281" s="13"/>
      <c r="AH281" s="13"/>
      <c r="AI281" s="13"/>
      <c r="AJ281" s="13"/>
      <c r="AK281" s="13"/>
      <c r="AL281" s="13"/>
      <c r="AM281" s="1"/>
    </row>
    <row r="282" spans="1:39" ht="30" customHeight="1" hidden="1">
      <c r="A282" s="16"/>
      <c r="B282" s="1"/>
      <c r="C282" s="232">
        <v>264</v>
      </c>
      <c r="D282" s="216"/>
      <c r="E282" s="326"/>
      <c r="F282" s="327"/>
      <c r="G282" s="94"/>
      <c r="H282" s="110"/>
      <c r="I282" s="247"/>
      <c r="J282" s="328"/>
      <c r="K282" s="328"/>
      <c r="L282" s="248"/>
      <c r="M282" s="249"/>
      <c r="N282" s="249"/>
      <c r="O282" s="256"/>
      <c r="P282" s="133">
        <f t="shared" si="5"/>
      </c>
      <c r="Q282" s="41"/>
      <c r="R282" s="57">
        <f t="shared" si="3"/>
        <v>0</v>
      </c>
      <c r="S282" s="57">
        <f t="shared" si="8"/>
        <v>0</v>
      </c>
      <c r="T282" s="41"/>
      <c r="U282" s="41"/>
      <c r="AE282" s="1"/>
      <c r="AF282" s="13"/>
      <c r="AG282" s="13"/>
      <c r="AH282" s="13"/>
      <c r="AI282" s="13"/>
      <c r="AJ282" s="13"/>
      <c r="AK282" s="13"/>
      <c r="AL282" s="13"/>
      <c r="AM282" s="1"/>
    </row>
    <row r="283" spans="1:39" ht="30" customHeight="1" hidden="1">
      <c r="A283" s="16"/>
      <c r="B283" s="1"/>
      <c r="C283" s="118">
        <v>265</v>
      </c>
      <c r="D283" s="216"/>
      <c r="E283" s="326"/>
      <c r="F283" s="327"/>
      <c r="G283" s="94"/>
      <c r="H283" s="110"/>
      <c r="I283" s="247"/>
      <c r="J283" s="328"/>
      <c r="K283" s="328"/>
      <c r="L283" s="248"/>
      <c r="M283" s="249"/>
      <c r="N283" s="249"/>
      <c r="O283" s="256"/>
      <c r="P283" s="133">
        <f t="shared" si="5"/>
      </c>
      <c r="Q283" s="41"/>
      <c r="R283" s="57">
        <f t="shared" si="3"/>
        <v>0</v>
      </c>
      <c r="S283" s="57">
        <f t="shared" si="8"/>
        <v>0</v>
      </c>
      <c r="T283" s="41"/>
      <c r="U283" s="41"/>
      <c r="AE283" s="1"/>
      <c r="AF283" s="13"/>
      <c r="AG283" s="13"/>
      <c r="AH283" s="13"/>
      <c r="AI283" s="13"/>
      <c r="AJ283" s="13"/>
      <c r="AK283" s="13"/>
      <c r="AL283" s="13"/>
      <c r="AM283" s="1"/>
    </row>
    <row r="284" spans="1:39" ht="30" customHeight="1" hidden="1">
      <c r="A284" s="16"/>
      <c r="B284" s="1"/>
      <c r="C284" s="232">
        <v>266</v>
      </c>
      <c r="D284" s="216"/>
      <c r="E284" s="326"/>
      <c r="F284" s="327"/>
      <c r="G284" s="94"/>
      <c r="H284" s="110"/>
      <c r="I284" s="247"/>
      <c r="J284" s="328"/>
      <c r="K284" s="328"/>
      <c r="L284" s="248"/>
      <c r="M284" s="249"/>
      <c r="N284" s="249"/>
      <c r="O284" s="256"/>
      <c r="P284" s="133">
        <f t="shared" si="5"/>
      </c>
      <c r="Q284" s="41"/>
      <c r="R284" s="57">
        <f t="shared" si="3"/>
        <v>0</v>
      </c>
      <c r="S284" s="57">
        <f t="shared" si="8"/>
        <v>0</v>
      </c>
      <c r="T284" s="41"/>
      <c r="U284" s="41"/>
      <c r="AE284" s="1"/>
      <c r="AF284" s="13"/>
      <c r="AG284" s="13"/>
      <c r="AH284" s="13"/>
      <c r="AI284" s="13"/>
      <c r="AJ284" s="13"/>
      <c r="AK284" s="13"/>
      <c r="AL284" s="13"/>
      <c r="AM284" s="1"/>
    </row>
    <row r="285" spans="1:39" ht="30" customHeight="1" hidden="1">
      <c r="A285" s="16"/>
      <c r="B285" s="1"/>
      <c r="C285" s="118">
        <v>267</v>
      </c>
      <c r="D285" s="216"/>
      <c r="E285" s="326"/>
      <c r="F285" s="327"/>
      <c r="G285" s="94"/>
      <c r="H285" s="110"/>
      <c r="I285" s="247"/>
      <c r="J285" s="328"/>
      <c r="K285" s="328"/>
      <c r="L285" s="248"/>
      <c r="M285" s="249"/>
      <c r="N285" s="249"/>
      <c r="O285" s="256"/>
      <c r="P285" s="133">
        <f t="shared" si="5"/>
      </c>
      <c r="Q285" s="41"/>
      <c r="R285" s="57">
        <f t="shared" si="3"/>
        <v>0</v>
      </c>
      <c r="S285" s="57">
        <f t="shared" si="8"/>
        <v>0</v>
      </c>
      <c r="T285" s="41"/>
      <c r="U285" s="41"/>
      <c r="AE285" s="1"/>
      <c r="AF285" s="13"/>
      <c r="AG285" s="13"/>
      <c r="AH285" s="13"/>
      <c r="AI285" s="13"/>
      <c r="AJ285" s="13"/>
      <c r="AK285" s="13"/>
      <c r="AL285" s="13"/>
      <c r="AM285" s="1"/>
    </row>
    <row r="286" spans="1:39" ht="30" customHeight="1" hidden="1">
      <c r="A286" s="16"/>
      <c r="B286" s="1"/>
      <c r="C286" s="232">
        <v>268</v>
      </c>
      <c r="D286" s="216"/>
      <c r="E286" s="326"/>
      <c r="F286" s="327"/>
      <c r="G286" s="94"/>
      <c r="H286" s="110"/>
      <c r="I286" s="247"/>
      <c r="J286" s="328"/>
      <c r="K286" s="328"/>
      <c r="L286" s="248"/>
      <c r="M286" s="249"/>
      <c r="N286" s="249"/>
      <c r="O286" s="256"/>
      <c r="P286" s="133">
        <f t="shared" si="5"/>
      </c>
      <c r="Q286" s="41"/>
      <c r="R286" s="57">
        <f t="shared" si="3"/>
        <v>0</v>
      </c>
      <c r="S286" s="57">
        <f t="shared" si="8"/>
        <v>0</v>
      </c>
      <c r="T286" s="41"/>
      <c r="U286" s="41"/>
      <c r="AE286" s="1"/>
      <c r="AF286" s="13"/>
      <c r="AG286" s="13"/>
      <c r="AH286" s="13"/>
      <c r="AI286" s="13"/>
      <c r="AJ286" s="13"/>
      <c r="AK286" s="13"/>
      <c r="AL286" s="13"/>
      <c r="AM286" s="1"/>
    </row>
    <row r="287" spans="1:39" ht="30" customHeight="1" hidden="1">
      <c r="A287" s="16"/>
      <c r="B287" s="1"/>
      <c r="C287" s="118">
        <v>269</v>
      </c>
      <c r="D287" s="216"/>
      <c r="E287" s="326"/>
      <c r="F287" s="327"/>
      <c r="G287" s="94"/>
      <c r="H287" s="110"/>
      <c r="I287" s="247"/>
      <c r="J287" s="328"/>
      <c r="K287" s="328"/>
      <c r="L287" s="248"/>
      <c r="M287" s="249"/>
      <c r="N287" s="249"/>
      <c r="O287" s="256"/>
      <c r="P287" s="133">
        <f t="shared" si="5"/>
      </c>
      <c r="Q287" s="41"/>
      <c r="R287" s="57">
        <f t="shared" si="3"/>
        <v>0</v>
      </c>
      <c r="S287" s="57">
        <f t="shared" si="8"/>
        <v>0</v>
      </c>
      <c r="T287" s="41"/>
      <c r="U287" s="41"/>
      <c r="AE287" s="1"/>
      <c r="AF287" s="13"/>
      <c r="AG287" s="13"/>
      <c r="AH287" s="13"/>
      <c r="AI287" s="13"/>
      <c r="AJ287" s="13"/>
      <c r="AK287" s="13"/>
      <c r="AL287" s="13"/>
      <c r="AM287" s="1"/>
    </row>
    <row r="288" spans="1:39" ht="30" customHeight="1" hidden="1">
      <c r="A288" s="16"/>
      <c r="B288" s="1"/>
      <c r="C288" s="232">
        <v>270</v>
      </c>
      <c r="D288" s="216"/>
      <c r="E288" s="326"/>
      <c r="F288" s="327"/>
      <c r="G288" s="94"/>
      <c r="H288" s="110"/>
      <c r="I288" s="247"/>
      <c r="J288" s="328"/>
      <c r="K288" s="328"/>
      <c r="L288" s="248"/>
      <c r="M288" s="249"/>
      <c r="N288" s="249"/>
      <c r="O288" s="256"/>
      <c r="P288" s="133">
        <f t="shared" si="5"/>
      </c>
      <c r="Q288" s="41"/>
      <c r="R288" s="57">
        <f t="shared" si="3"/>
        <v>0</v>
      </c>
      <c r="S288" s="57">
        <f t="shared" si="8"/>
        <v>0</v>
      </c>
      <c r="T288" s="41"/>
      <c r="U288" s="41"/>
      <c r="AE288" s="1"/>
      <c r="AF288" s="13"/>
      <c r="AG288" s="13"/>
      <c r="AH288" s="13"/>
      <c r="AI288" s="13"/>
      <c r="AJ288" s="13"/>
      <c r="AK288" s="13"/>
      <c r="AL288" s="13"/>
      <c r="AM288" s="1"/>
    </row>
    <row r="289" spans="1:39" ht="30" customHeight="1" hidden="1">
      <c r="A289" s="16"/>
      <c r="B289" s="1"/>
      <c r="C289" s="118">
        <v>271</v>
      </c>
      <c r="D289" s="216"/>
      <c r="E289" s="326"/>
      <c r="F289" s="327"/>
      <c r="G289" s="94"/>
      <c r="H289" s="110"/>
      <c r="I289" s="247"/>
      <c r="J289" s="328"/>
      <c r="K289" s="328"/>
      <c r="L289" s="248"/>
      <c r="M289" s="249"/>
      <c r="N289" s="249"/>
      <c r="O289" s="256"/>
      <c r="P289" s="133">
        <f t="shared" si="5"/>
      </c>
      <c r="Q289" s="41"/>
      <c r="R289" s="57">
        <f t="shared" si="3"/>
        <v>0</v>
      </c>
      <c r="S289" s="57">
        <f t="shared" si="8"/>
        <v>0</v>
      </c>
      <c r="T289" s="41"/>
      <c r="U289" s="41"/>
      <c r="AE289" s="1"/>
      <c r="AF289" s="13"/>
      <c r="AG289" s="13"/>
      <c r="AH289" s="13"/>
      <c r="AI289" s="13"/>
      <c r="AJ289" s="13"/>
      <c r="AK289" s="13"/>
      <c r="AL289" s="13"/>
      <c r="AM289" s="1"/>
    </row>
    <row r="290" spans="1:39" ht="30" customHeight="1" hidden="1">
      <c r="A290" s="16"/>
      <c r="B290" s="1"/>
      <c r="C290" s="232">
        <v>272</v>
      </c>
      <c r="D290" s="216"/>
      <c r="E290" s="326"/>
      <c r="F290" s="327"/>
      <c r="G290" s="94"/>
      <c r="H290" s="110"/>
      <c r="I290" s="247"/>
      <c r="J290" s="328"/>
      <c r="K290" s="328"/>
      <c r="L290" s="248"/>
      <c r="M290" s="249"/>
      <c r="N290" s="249"/>
      <c r="O290" s="256"/>
      <c r="P290" s="133">
        <f t="shared" si="5"/>
      </c>
      <c r="Q290" s="41"/>
      <c r="R290" s="57">
        <f t="shared" si="3"/>
        <v>0</v>
      </c>
      <c r="S290" s="57">
        <f t="shared" si="8"/>
        <v>0</v>
      </c>
      <c r="T290" s="41"/>
      <c r="U290" s="41"/>
      <c r="AE290" s="1"/>
      <c r="AF290" s="13"/>
      <c r="AG290" s="13"/>
      <c r="AH290" s="13"/>
      <c r="AI290" s="13"/>
      <c r="AJ290" s="13"/>
      <c r="AK290" s="13"/>
      <c r="AL290" s="13"/>
      <c r="AM290" s="1"/>
    </row>
    <row r="291" spans="1:39" ht="30" customHeight="1" hidden="1">
      <c r="A291" s="16"/>
      <c r="B291" s="1"/>
      <c r="C291" s="118">
        <v>273</v>
      </c>
      <c r="D291" s="216"/>
      <c r="E291" s="326"/>
      <c r="F291" s="327"/>
      <c r="G291" s="94"/>
      <c r="H291" s="110"/>
      <c r="I291" s="247"/>
      <c r="J291" s="328"/>
      <c r="K291" s="328"/>
      <c r="L291" s="248"/>
      <c r="M291" s="249"/>
      <c r="N291" s="249"/>
      <c r="O291" s="256"/>
      <c r="P291" s="133">
        <f t="shared" si="5"/>
      </c>
      <c r="Q291" s="41"/>
      <c r="R291" s="57">
        <f t="shared" si="3"/>
        <v>0</v>
      </c>
      <c r="S291" s="57">
        <f t="shared" si="8"/>
        <v>0</v>
      </c>
      <c r="T291" s="41"/>
      <c r="U291" s="41"/>
      <c r="AE291" s="1"/>
      <c r="AF291" s="13"/>
      <c r="AG291" s="13"/>
      <c r="AH291" s="13"/>
      <c r="AI291" s="13"/>
      <c r="AJ291" s="13"/>
      <c r="AK291" s="13"/>
      <c r="AL291" s="13"/>
      <c r="AM291" s="1"/>
    </row>
    <row r="292" spans="1:39" ht="30" customHeight="1" hidden="1">
      <c r="A292" s="16"/>
      <c r="B292" s="1"/>
      <c r="C292" s="232">
        <v>274</v>
      </c>
      <c r="D292" s="216"/>
      <c r="E292" s="326"/>
      <c r="F292" s="327"/>
      <c r="G292" s="94"/>
      <c r="H292" s="110"/>
      <c r="I292" s="247"/>
      <c r="J292" s="328"/>
      <c r="K292" s="328"/>
      <c r="L292" s="248"/>
      <c r="M292" s="249"/>
      <c r="N292" s="249"/>
      <c r="O292" s="256"/>
      <c r="P292" s="133">
        <f t="shared" si="5"/>
      </c>
      <c r="Q292" s="41"/>
      <c r="R292" s="57">
        <f t="shared" si="3"/>
        <v>0</v>
      </c>
      <c r="S292" s="57">
        <f t="shared" si="8"/>
        <v>0</v>
      </c>
      <c r="T292" s="41"/>
      <c r="U292" s="41"/>
      <c r="AE292" s="1"/>
      <c r="AF292" s="13"/>
      <c r="AG292" s="13"/>
      <c r="AH292" s="13"/>
      <c r="AI292" s="13"/>
      <c r="AJ292" s="13"/>
      <c r="AK292" s="13"/>
      <c r="AL292" s="13"/>
      <c r="AM292" s="1"/>
    </row>
    <row r="293" spans="1:39" ht="30" customHeight="1" hidden="1">
      <c r="A293" s="16"/>
      <c r="B293" s="1"/>
      <c r="C293" s="118">
        <v>275</v>
      </c>
      <c r="D293" s="216"/>
      <c r="E293" s="326"/>
      <c r="F293" s="327"/>
      <c r="G293" s="94"/>
      <c r="H293" s="110"/>
      <c r="I293" s="247"/>
      <c r="J293" s="328"/>
      <c r="K293" s="328"/>
      <c r="L293" s="248"/>
      <c r="M293" s="249"/>
      <c r="N293" s="249"/>
      <c r="O293" s="256"/>
      <c r="P293" s="133">
        <f t="shared" si="5"/>
      </c>
      <c r="Q293" s="41"/>
      <c r="R293" s="57">
        <f t="shared" si="3"/>
        <v>0</v>
      </c>
      <c r="S293" s="57">
        <f t="shared" si="8"/>
        <v>0</v>
      </c>
      <c r="T293" s="41"/>
      <c r="U293" s="41"/>
      <c r="AE293" s="1"/>
      <c r="AF293" s="13"/>
      <c r="AG293" s="13"/>
      <c r="AH293" s="13"/>
      <c r="AI293" s="13"/>
      <c r="AJ293" s="13"/>
      <c r="AK293" s="13"/>
      <c r="AL293" s="13"/>
      <c r="AM293" s="1"/>
    </row>
    <row r="294" spans="1:39" ht="30" customHeight="1" hidden="1">
      <c r="A294" s="16"/>
      <c r="B294" s="1"/>
      <c r="C294" s="232">
        <v>276</v>
      </c>
      <c r="D294" s="216"/>
      <c r="E294" s="326"/>
      <c r="F294" s="327"/>
      <c r="G294" s="94"/>
      <c r="H294" s="110"/>
      <c r="I294" s="247"/>
      <c r="J294" s="328"/>
      <c r="K294" s="328"/>
      <c r="L294" s="248"/>
      <c r="M294" s="249"/>
      <c r="N294" s="249"/>
      <c r="O294" s="256"/>
      <c r="P294" s="133">
        <f t="shared" si="5"/>
      </c>
      <c r="Q294" s="41"/>
      <c r="R294" s="57">
        <f t="shared" si="3"/>
        <v>0</v>
      </c>
      <c r="S294" s="57">
        <f t="shared" si="8"/>
        <v>0</v>
      </c>
      <c r="T294" s="41"/>
      <c r="U294" s="41"/>
      <c r="AE294" s="1"/>
      <c r="AF294" s="13"/>
      <c r="AG294" s="13"/>
      <c r="AH294" s="13"/>
      <c r="AI294" s="13"/>
      <c r="AJ294" s="13"/>
      <c r="AK294" s="13"/>
      <c r="AL294" s="13"/>
      <c r="AM294" s="1"/>
    </row>
    <row r="295" spans="1:39" ht="30" customHeight="1" hidden="1">
      <c r="A295" s="16"/>
      <c r="B295" s="1"/>
      <c r="C295" s="118">
        <v>277</v>
      </c>
      <c r="D295" s="216"/>
      <c r="E295" s="326"/>
      <c r="F295" s="327"/>
      <c r="G295" s="94"/>
      <c r="H295" s="110"/>
      <c r="I295" s="247"/>
      <c r="J295" s="328"/>
      <c r="K295" s="328"/>
      <c r="L295" s="248"/>
      <c r="M295" s="249"/>
      <c r="N295" s="249"/>
      <c r="O295" s="256"/>
      <c r="P295" s="133">
        <f t="shared" si="5"/>
      </c>
      <c r="Q295" s="41"/>
      <c r="R295" s="57">
        <f t="shared" si="3"/>
        <v>0</v>
      </c>
      <c r="S295" s="57">
        <f t="shared" si="8"/>
        <v>0</v>
      </c>
      <c r="T295" s="41"/>
      <c r="U295" s="41"/>
      <c r="AE295" s="1"/>
      <c r="AF295" s="13"/>
      <c r="AG295" s="13"/>
      <c r="AH295" s="13"/>
      <c r="AI295" s="13"/>
      <c r="AJ295" s="13"/>
      <c r="AK295" s="13"/>
      <c r="AL295" s="13"/>
      <c r="AM295" s="1"/>
    </row>
    <row r="296" spans="1:39" ht="30" customHeight="1" hidden="1">
      <c r="A296" s="16"/>
      <c r="B296" s="1"/>
      <c r="C296" s="232">
        <v>278</v>
      </c>
      <c r="D296" s="216"/>
      <c r="E296" s="326"/>
      <c r="F296" s="327"/>
      <c r="G296" s="94"/>
      <c r="H296" s="110"/>
      <c r="I296" s="247"/>
      <c r="J296" s="328"/>
      <c r="K296" s="328"/>
      <c r="L296" s="248"/>
      <c r="M296" s="249"/>
      <c r="N296" s="249"/>
      <c r="O296" s="256"/>
      <c r="P296" s="133">
        <f t="shared" si="5"/>
      </c>
      <c r="Q296" s="41"/>
      <c r="R296" s="57">
        <f t="shared" si="3"/>
        <v>0</v>
      </c>
      <c r="S296" s="57">
        <f t="shared" si="8"/>
        <v>0</v>
      </c>
      <c r="T296" s="41"/>
      <c r="U296" s="41"/>
      <c r="AE296" s="1"/>
      <c r="AF296" s="13"/>
      <c r="AG296" s="13"/>
      <c r="AH296" s="13"/>
      <c r="AI296" s="13"/>
      <c r="AJ296" s="13"/>
      <c r="AK296" s="13"/>
      <c r="AL296" s="13"/>
      <c r="AM296" s="1"/>
    </row>
    <row r="297" spans="1:39" ht="30" customHeight="1" hidden="1">
      <c r="A297" s="16"/>
      <c r="B297" s="1"/>
      <c r="C297" s="118">
        <v>279</v>
      </c>
      <c r="D297" s="216"/>
      <c r="E297" s="326"/>
      <c r="F297" s="327"/>
      <c r="G297" s="94"/>
      <c r="H297" s="110"/>
      <c r="I297" s="247"/>
      <c r="J297" s="328"/>
      <c r="K297" s="328"/>
      <c r="L297" s="248"/>
      <c r="M297" s="249"/>
      <c r="N297" s="249"/>
      <c r="O297" s="256"/>
      <c r="P297" s="133">
        <f t="shared" si="5"/>
      </c>
      <c r="Q297" s="41"/>
      <c r="R297" s="57">
        <f t="shared" si="3"/>
        <v>0</v>
      </c>
      <c r="S297" s="57">
        <f t="shared" si="8"/>
        <v>0</v>
      </c>
      <c r="T297" s="41"/>
      <c r="U297" s="41"/>
      <c r="AE297" s="1"/>
      <c r="AF297" s="13"/>
      <c r="AG297" s="13"/>
      <c r="AH297" s="13"/>
      <c r="AI297" s="13"/>
      <c r="AJ297" s="13"/>
      <c r="AK297" s="13"/>
      <c r="AL297" s="13"/>
      <c r="AM297" s="1"/>
    </row>
    <row r="298" spans="1:39" ht="30" customHeight="1" hidden="1">
      <c r="A298" s="16"/>
      <c r="B298" s="1"/>
      <c r="C298" s="232">
        <v>280</v>
      </c>
      <c r="D298" s="216"/>
      <c r="E298" s="326"/>
      <c r="F298" s="327"/>
      <c r="G298" s="94"/>
      <c r="H298" s="110"/>
      <c r="I298" s="247"/>
      <c r="J298" s="328"/>
      <c r="K298" s="328"/>
      <c r="L298" s="248"/>
      <c r="M298" s="249"/>
      <c r="N298" s="249"/>
      <c r="O298" s="256"/>
      <c r="P298" s="133">
        <f t="shared" si="5"/>
      </c>
      <c r="Q298" s="41"/>
      <c r="R298" s="57">
        <f t="shared" si="3"/>
        <v>0</v>
      </c>
      <c r="S298" s="57">
        <f t="shared" si="8"/>
        <v>0</v>
      </c>
      <c r="T298" s="41"/>
      <c r="U298" s="41"/>
      <c r="AE298" s="1"/>
      <c r="AF298" s="13"/>
      <c r="AG298" s="13"/>
      <c r="AH298" s="13"/>
      <c r="AI298" s="13"/>
      <c r="AJ298" s="13"/>
      <c r="AK298" s="13"/>
      <c r="AL298" s="13"/>
      <c r="AM298" s="1"/>
    </row>
    <row r="299" spans="1:39" ht="30" customHeight="1" hidden="1">
      <c r="A299" s="16"/>
      <c r="B299" s="1"/>
      <c r="C299" s="118">
        <v>281</v>
      </c>
      <c r="D299" s="216"/>
      <c r="E299" s="326"/>
      <c r="F299" s="327"/>
      <c r="G299" s="94"/>
      <c r="H299" s="110"/>
      <c r="I299" s="247"/>
      <c r="J299" s="328"/>
      <c r="K299" s="328"/>
      <c r="L299" s="248"/>
      <c r="M299" s="249"/>
      <c r="N299" s="249"/>
      <c r="O299" s="256"/>
      <c r="P299" s="133">
        <f t="shared" si="5"/>
      </c>
      <c r="Q299" s="41"/>
      <c r="R299" s="57">
        <f t="shared" si="3"/>
        <v>0</v>
      </c>
      <c r="S299" s="57">
        <f t="shared" si="8"/>
        <v>0</v>
      </c>
      <c r="T299" s="41"/>
      <c r="U299" s="41"/>
      <c r="AE299" s="1"/>
      <c r="AF299" s="13"/>
      <c r="AG299" s="13"/>
      <c r="AH299" s="13"/>
      <c r="AI299" s="13"/>
      <c r="AJ299" s="13"/>
      <c r="AK299" s="13"/>
      <c r="AL299" s="13"/>
      <c r="AM299" s="1"/>
    </row>
    <row r="300" spans="1:39" ht="30" customHeight="1" hidden="1">
      <c r="A300" s="16"/>
      <c r="B300" s="1"/>
      <c r="C300" s="232">
        <v>282</v>
      </c>
      <c r="D300" s="216"/>
      <c r="E300" s="326"/>
      <c r="F300" s="327"/>
      <c r="G300" s="94"/>
      <c r="H300" s="110"/>
      <c r="I300" s="247"/>
      <c r="J300" s="328"/>
      <c r="K300" s="328"/>
      <c r="L300" s="248"/>
      <c r="M300" s="249"/>
      <c r="N300" s="249"/>
      <c r="O300" s="256"/>
      <c r="P300" s="133">
        <f t="shared" si="5"/>
      </c>
      <c r="Q300" s="41"/>
      <c r="R300" s="57">
        <f t="shared" si="3"/>
        <v>0</v>
      </c>
      <c r="S300" s="57">
        <f t="shared" si="8"/>
        <v>0</v>
      </c>
      <c r="T300" s="41"/>
      <c r="U300" s="41"/>
      <c r="AE300" s="1"/>
      <c r="AF300" s="13"/>
      <c r="AG300" s="13"/>
      <c r="AH300" s="13"/>
      <c r="AI300" s="13"/>
      <c r="AJ300" s="13"/>
      <c r="AK300" s="13"/>
      <c r="AL300" s="13"/>
      <c r="AM300" s="1"/>
    </row>
    <row r="301" spans="1:39" ht="30" customHeight="1" hidden="1">
      <c r="A301" s="16"/>
      <c r="B301" s="1"/>
      <c r="C301" s="118">
        <v>283</v>
      </c>
      <c r="D301" s="216"/>
      <c r="E301" s="326"/>
      <c r="F301" s="327"/>
      <c r="G301" s="94"/>
      <c r="H301" s="110"/>
      <c r="I301" s="247"/>
      <c r="J301" s="328"/>
      <c r="K301" s="328"/>
      <c r="L301" s="248"/>
      <c r="M301" s="249"/>
      <c r="N301" s="249"/>
      <c r="O301" s="256"/>
      <c r="P301" s="133">
        <f t="shared" si="5"/>
      </c>
      <c r="Q301" s="41"/>
      <c r="R301" s="57">
        <f t="shared" si="3"/>
        <v>0</v>
      </c>
      <c r="S301" s="57">
        <f t="shared" si="8"/>
        <v>0</v>
      </c>
      <c r="T301" s="41"/>
      <c r="U301" s="41"/>
      <c r="AE301" s="1"/>
      <c r="AF301" s="13"/>
      <c r="AG301" s="13"/>
      <c r="AH301" s="13"/>
      <c r="AI301" s="13"/>
      <c r="AJ301" s="13"/>
      <c r="AK301" s="13"/>
      <c r="AL301" s="13"/>
      <c r="AM301" s="1"/>
    </row>
    <row r="302" spans="1:39" ht="30" customHeight="1" hidden="1">
      <c r="A302" s="16"/>
      <c r="B302" s="1"/>
      <c r="C302" s="232">
        <v>284</v>
      </c>
      <c r="D302" s="216"/>
      <c r="E302" s="326"/>
      <c r="F302" s="327"/>
      <c r="G302" s="94"/>
      <c r="H302" s="110"/>
      <c r="I302" s="247"/>
      <c r="J302" s="328"/>
      <c r="K302" s="328"/>
      <c r="L302" s="248"/>
      <c r="M302" s="249"/>
      <c r="N302" s="249"/>
      <c r="O302" s="256"/>
      <c r="P302" s="133">
        <f t="shared" si="5"/>
      </c>
      <c r="Q302" s="41"/>
      <c r="R302" s="57">
        <f t="shared" si="3"/>
        <v>0</v>
      </c>
      <c r="S302" s="57">
        <f t="shared" si="8"/>
        <v>0</v>
      </c>
      <c r="T302" s="41"/>
      <c r="U302" s="41"/>
      <c r="AE302" s="1"/>
      <c r="AF302" s="13"/>
      <c r="AG302" s="13"/>
      <c r="AH302" s="13"/>
      <c r="AI302" s="13"/>
      <c r="AJ302" s="13"/>
      <c r="AK302" s="13"/>
      <c r="AL302" s="13"/>
      <c r="AM302" s="1"/>
    </row>
    <row r="303" spans="1:39" ht="30" customHeight="1" hidden="1">
      <c r="A303" s="16"/>
      <c r="B303" s="1"/>
      <c r="C303" s="118">
        <v>285</v>
      </c>
      <c r="D303" s="216"/>
      <c r="E303" s="326"/>
      <c r="F303" s="327"/>
      <c r="G303" s="94"/>
      <c r="H303" s="110"/>
      <c r="I303" s="247"/>
      <c r="J303" s="328"/>
      <c r="K303" s="328"/>
      <c r="L303" s="248"/>
      <c r="M303" s="249"/>
      <c r="N303" s="249"/>
      <c r="O303" s="256"/>
      <c r="P303" s="133">
        <f t="shared" si="5"/>
      </c>
      <c r="Q303" s="41"/>
      <c r="R303" s="57">
        <f t="shared" si="3"/>
        <v>0</v>
      </c>
      <c r="S303" s="57">
        <f t="shared" si="8"/>
        <v>0</v>
      </c>
      <c r="T303" s="41"/>
      <c r="U303" s="41"/>
      <c r="AE303" s="1"/>
      <c r="AF303" s="13"/>
      <c r="AG303" s="13"/>
      <c r="AH303" s="13"/>
      <c r="AI303" s="13"/>
      <c r="AJ303" s="13"/>
      <c r="AK303" s="13"/>
      <c r="AL303" s="13"/>
      <c r="AM303" s="1"/>
    </row>
    <row r="304" spans="1:39" ht="30" customHeight="1" hidden="1">
      <c r="A304" s="16"/>
      <c r="B304" s="1"/>
      <c r="C304" s="232">
        <v>286</v>
      </c>
      <c r="D304" s="216"/>
      <c r="E304" s="326"/>
      <c r="F304" s="327"/>
      <c r="G304" s="94"/>
      <c r="H304" s="110"/>
      <c r="I304" s="247"/>
      <c r="J304" s="328"/>
      <c r="K304" s="328"/>
      <c r="L304" s="248"/>
      <c r="M304" s="249"/>
      <c r="N304" s="249"/>
      <c r="O304" s="256"/>
      <c r="P304" s="133">
        <f t="shared" si="5"/>
      </c>
      <c r="Q304" s="41"/>
      <c r="R304" s="57">
        <f t="shared" si="3"/>
        <v>0</v>
      </c>
      <c r="S304" s="57">
        <f t="shared" si="8"/>
        <v>0</v>
      </c>
      <c r="T304" s="41"/>
      <c r="U304" s="41"/>
      <c r="AE304" s="1"/>
      <c r="AF304" s="13"/>
      <c r="AG304" s="13"/>
      <c r="AH304" s="13"/>
      <c r="AI304" s="13"/>
      <c r="AJ304" s="13"/>
      <c r="AK304" s="13"/>
      <c r="AL304" s="13"/>
      <c r="AM304" s="1"/>
    </row>
    <row r="305" spans="1:39" ht="30" customHeight="1" hidden="1">
      <c r="A305" s="16"/>
      <c r="B305" s="1"/>
      <c r="C305" s="118">
        <v>287</v>
      </c>
      <c r="D305" s="216"/>
      <c r="E305" s="326"/>
      <c r="F305" s="327"/>
      <c r="G305" s="94"/>
      <c r="H305" s="110"/>
      <c r="I305" s="247"/>
      <c r="J305" s="328"/>
      <c r="K305" s="328"/>
      <c r="L305" s="248"/>
      <c r="M305" s="249"/>
      <c r="N305" s="249"/>
      <c r="O305" s="256"/>
      <c r="P305" s="133">
        <f t="shared" si="5"/>
      </c>
      <c r="Q305" s="41"/>
      <c r="R305" s="57">
        <f t="shared" si="3"/>
        <v>0</v>
      </c>
      <c r="S305" s="57">
        <f t="shared" si="8"/>
        <v>0</v>
      </c>
      <c r="T305" s="41"/>
      <c r="U305" s="41"/>
      <c r="AE305" s="1"/>
      <c r="AF305" s="13"/>
      <c r="AG305" s="13"/>
      <c r="AH305" s="13"/>
      <c r="AI305" s="13"/>
      <c r="AJ305" s="13"/>
      <c r="AK305" s="13"/>
      <c r="AL305" s="13"/>
      <c r="AM305" s="1"/>
    </row>
    <row r="306" spans="1:39" ht="30" customHeight="1" hidden="1">
      <c r="A306" s="16"/>
      <c r="B306" s="1"/>
      <c r="C306" s="118">
        <v>288</v>
      </c>
      <c r="D306" s="216"/>
      <c r="E306" s="326"/>
      <c r="F306" s="327"/>
      <c r="G306" s="94"/>
      <c r="H306" s="110"/>
      <c r="I306" s="247"/>
      <c r="J306" s="276"/>
      <c r="K306" s="276"/>
      <c r="L306" s="248"/>
      <c r="M306" s="249"/>
      <c r="N306" s="249"/>
      <c r="O306" s="256"/>
      <c r="P306" s="133"/>
      <c r="Q306" s="41"/>
      <c r="R306" s="57">
        <f>IF(E306="",0,1)</f>
        <v>0</v>
      </c>
      <c r="S306" s="57">
        <f>IF(E306="",0,IF(LEFT(H306,1)="■",0,1))</f>
        <v>0</v>
      </c>
      <c r="T306" s="41"/>
      <c r="U306" s="41"/>
      <c r="AE306" s="1"/>
      <c r="AF306" s="13"/>
      <c r="AG306" s="13"/>
      <c r="AH306" s="13"/>
      <c r="AI306" s="13"/>
      <c r="AJ306" s="13"/>
      <c r="AK306" s="13"/>
      <c r="AL306" s="13"/>
      <c r="AM306" s="1"/>
    </row>
    <row r="307" spans="1:39" ht="30" customHeight="1" hidden="1">
      <c r="A307" s="16"/>
      <c r="B307" s="1"/>
      <c r="C307" s="118">
        <v>289</v>
      </c>
      <c r="D307" s="216"/>
      <c r="E307" s="326"/>
      <c r="F307" s="327"/>
      <c r="G307" s="94"/>
      <c r="H307" s="110"/>
      <c r="I307" s="247"/>
      <c r="J307" s="276"/>
      <c r="K307" s="276"/>
      <c r="L307" s="248"/>
      <c r="M307" s="249"/>
      <c r="N307" s="249"/>
      <c r="O307" s="256"/>
      <c r="P307" s="133"/>
      <c r="Q307" s="41"/>
      <c r="R307" s="57">
        <f>IF(E307="",0,1)</f>
        <v>0</v>
      </c>
      <c r="S307" s="57">
        <f t="shared" si="8"/>
        <v>0</v>
      </c>
      <c r="T307" s="41"/>
      <c r="U307" s="41"/>
      <c r="AE307" s="1"/>
      <c r="AF307" s="13"/>
      <c r="AG307" s="13"/>
      <c r="AH307" s="13"/>
      <c r="AI307" s="13"/>
      <c r="AJ307" s="13"/>
      <c r="AK307" s="13"/>
      <c r="AL307" s="13"/>
      <c r="AM307" s="1"/>
    </row>
    <row r="308" spans="1:39" ht="30" customHeight="1" hidden="1">
      <c r="A308" s="16"/>
      <c r="B308" s="1"/>
      <c r="C308" s="118">
        <v>290</v>
      </c>
      <c r="D308" s="216"/>
      <c r="E308" s="326"/>
      <c r="F308" s="327"/>
      <c r="G308" s="94"/>
      <c r="H308" s="110"/>
      <c r="I308" s="247"/>
      <c r="J308" s="276"/>
      <c r="K308" s="276"/>
      <c r="L308" s="248"/>
      <c r="M308" s="249"/>
      <c r="N308" s="249"/>
      <c r="O308" s="256"/>
      <c r="P308" s="133"/>
      <c r="Q308" s="41"/>
      <c r="R308" s="57">
        <f>IF(E308="",0,1)</f>
        <v>0</v>
      </c>
      <c r="S308" s="57">
        <f t="shared" si="8"/>
        <v>0</v>
      </c>
      <c r="T308" s="41"/>
      <c r="U308" s="41"/>
      <c r="AE308" s="1"/>
      <c r="AF308" s="13"/>
      <c r="AG308" s="13"/>
      <c r="AH308" s="13"/>
      <c r="AI308" s="13"/>
      <c r="AJ308" s="13"/>
      <c r="AK308" s="13"/>
      <c r="AL308" s="13"/>
      <c r="AM308" s="1"/>
    </row>
    <row r="309" spans="1:39" ht="30" customHeight="1">
      <c r="A309" s="16"/>
      <c r="B309" s="258" t="s">
        <v>13</v>
      </c>
      <c r="C309" s="232"/>
      <c r="D309" s="216"/>
      <c r="E309" s="326"/>
      <c r="F309" s="327"/>
      <c r="G309" s="94"/>
      <c r="H309" s="110"/>
      <c r="I309" s="247"/>
      <c r="J309" s="328"/>
      <c r="K309" s="328"/>
      <c r="L309" s="248"/>
      <c r="M309" s="249"/>
      <c r="N309" s="249"/>
      <c r="O309" s="256"/>
      <c r="P309" s="133">
        <f t="shared" si="5"/>
      </c>
      <c r="Q309" s="41"/>
      <c r="R309" s="57">
        <f t="shared" si="3"/>
        <v>0</v>
      </c>
      <c r="S309" s="57">
        <f t="shared" si="8"/>
        <v>0</v>
      </c>
      <c r="T309" s="41"/>
      <c r="U309" s="41"/>
      <c r="AE309" s="1"/>
      <c r="AF309" s="1"/>
      <c r="AG309" s="1"/>
      <c r="AH309" s="1"/>
      <c r="AI309" s="1"/>
      <c r="AJ309" s="1"/>
      <c r="AK309" s="1"/>
      <c r="AL309" s="1"/>
      <c r="AM309" s="1"/>
    </row>
    <row r="310" spans="1:39" ht="10.5" customHeight="1">
      <c r="A310" s="16"/>
      <c r="B310" s="258"/>
      <c r="C310" s="259" t="s">
        <v>48</v>
      </c>
      <c r="D310" s="260"/>
      <c r="E310" s="261"/>
      <c r="F310" s="261"/>
      <c r="G310" s="262"/>
      <c r="H310" s="262"/>
      <c r="I310" s="263"/>
      <c r="J310" s="264"/>
      <c r="K310" s="264"/>
      <c r="L310" s="264"/>
      <c r="M310" s="264"/>
      <c r="N310" s="264"/>
      <c r="O310" s="264"/>
      <c r="P310" s="41"/>
      <c r="Q310" s="41"/>
      <c r="R310" s="57"/>
      <c r="S310" s="57"/>
      <c r="T310" s="41"/>
      <c r="U310" s="41"/>
      <c r="AE310" s="1"/>
      <c r="AF310" s="1"/>
      <c r="AG310" s="1"/>
      <c r="AH310" s="1"/>
      <c r="AI310" s="1"/>
      <c r="AJ310" s="1"/>
      <c r="AK310" s="1"/>
      <c r="AL310" s="1"/>
      <c r="AM310" s="1"/>
    </row>
    <row r="311" spans="2:51" ht="10.5" customHeight="1">
      <c r="B311" s="12"/>
      <c r="C311" s="82"/>
      <c r="D311" s="44" t="str">
        <f>+'既存物件の状況報告書'!C54</f>
        <v>Ver.R06S-01</v>
      </c>
      <c r="E311" s="82"/>
      <c r="F311" s="82"/>
      <c r="P311" s="330"/>
      <c r="Q311" s="330"/>
      <c r="R311" s="330"/>
      <c r="S311" s="330"/>
      <c r="T311" s="236"/>
      <c r="U311" s="41"/>
      <c r="AE311" s="1"/>
      <c r="AF311" s="1"/>
      <c r="AG311" s="1"/>
      <c r="AH311" s="1"/>
      <c r="AI311" s="1"/>
      <c r="AJ311" s="1"/>
      <c r="AK311" s="1"/>
      <c r="AL311" s="1"/>
      <c r="AM311" s="1"/>
      <c r="AN311" s="1"/>
      <c r="AO311" s="1"/>
      <c r="AP311" s="1"/>
      <c r="AQ311" s="1"/>
      <c r="AR311" s="1"/>
      <c r="AS311" s="1"/>
      <c r="AT311" s="1"/>
      <c r="AU311" s="1"/>
      <c r="AV311" s="1"/>
      <c r="AW311" s="1"/>
      <c r="AX311" s="1"/>
      <c r="AY311" s="1"/>
    </row>
    <row r="312" spans="21:50" s="1" customFormat="1" ht="12">
      <c r="U312" s="2"/>
      <c r="V312" s="2"/>
      <c r="W312" s="2"/>
      <c r="X312" s="2"/>
      <c r="AF312" s="2"/>
      <c r="AG312" s="2"/>
      <c r="AH312" s="2"/>
      <c r="AI312" s="2"/>
      <c r="AJ312" s="2"/>
      <c r="AK312" s="2"/>
      <c r="AL312" s="2"/>
      <c r="AM312" s="2"/>
      <c r="AN312" s="2"/>
      <c r="AO312" s="2"/>
      <c r="AP312" s="2"/>
      <c r="AQ312" s="2"/>
      <c r="AR312" s="2"/>
      <c r="AS312" s="2"/>
      <c r="AT312" s="2"/>
      <c r="AU312" s="2"/>
      <c r="AV312" s="2"/>
      <c r="AW312" s="2"/>
      <c r="AX312" s="2"/>
    </row>
    <row r="313" spans="24:50" s="1" customFormat="1" ht="1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row>
    <row r="314" spans="24:50" s="1" customFormat="1" ht="12" customHeight="1">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row>
    <row r="315" spans="4:50" s="1" customFormat="1" ht="12" customHeight="1" hidden="1">
      <c r="D315" s="1" t="e">
        <f>IF(#REF!="■","□","■")</f>
        <v>#REF!</v>
      </c>
      <c r="E315" s="1" t="e">
        <f>IF(#REF!="■","□","■")</f>
        <v>#REF!</v>
      </c>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row>
    <row r="316" spans="4:50" s="1" customFormat="1" ht="12" customHeight="1" hidden="1">
      <c r="D316" s="1" t="s">
        <v>0</v>
      </c>
      <c r="E316" s="1" t="s">
        <v>0</v>
      </c>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row>
    <row r="317" spans="21:23" ht="12" customHeight="1" hidden="1">
      <c r="U317" s="1"/>
      <c r="V317" s="1"/>
      <c r="W317" s="1"/>
    </row>
    <row r="318" spans="32:50" ht="12" customHeight="1" hidden="1">
      <c r="AF318" s="1"/>
      <c r="AG318" s="1"/>
      <c r="AH318" s="1"/>
      <c r="AI318" s="1"/>
      <c r="AJ318" s="1"/>
      <c r="AK318" s="1"/>
      <c r="AL318" s="1"/>
      <c r="AM318" s="1"/>
      <c r="AN318" s="1"/>
      <c r="AO318" s="1"/>
      <c r="AP318" s="1"/>
      <c r="AQ318" s="1"/>
      <c r="AR318" s="1"/>
      <c r="AS318" s="1"/>
      <c r="AT318" s="1"/>
      <c r="AU318" s="1"/>
      <c r="AV318" s="1"/>
      <c r="AW318" s="1"/>
      <c r="AX318" s="1"/>
    </row>
    <row r="319" spans="24:50" ht="12" customHeight="1" hidden="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24:31" ht="12" customHeight="1" hidden="1">
      <c r="X320" s="1"/>
      <c r="Y320" s="1"/>
      <c r="Z320" s="1"/>
      <c r="AA320" s="1"/>
      <c r="AB320" s="1"/>
      <c r="AC320" s="1"/>
      <c r="AD320" s="1"/>
      <c r="AE320" s="1"/>
    </row>
    <row r="321" ht="12" customHeight="1" hidden="1"/>
    <row r="322" ht="12" customHeight="1" hidden="1"/>
    <row r="323" spans="4:50" s="1" customFormat="1" ht="12" customHeight="1" hidden="1">
      <c r="D323" s="1" t="e">
        <f>IF(#REF!="■","□","■")</f>
        <v>#REF!</v>
      </c>
      <c r="E323" s="1" t="e">
        <f>IF(#REF!="■","□","■")</f>
        <v>#REF!</v>
      </c>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row>
    <row r="324" spans="4:50" s="1" customFormat="1" ht="12" customHeight="1" hidden="1">
      <c r="D324" s="1" t="s">
        <v>0</v>
      </c>
      <c r="E324" s="1" t="s">
        <v>0</v>
      </c>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row>
    <row r="325" spans="21:23" ht="12">
      <c r="U325" s="1"/>
      <c r="V325" s="1"/>
      <c r="W325" s="1"/>
    </row>
  </sheetData>
  <sheetProtection password="8F89" sheet="1" formatRows="0"/>
  <mergeCells count="602">
    <mergeCell ref="E308:F308"/>
    <mergeCell ref="E307:F307"/>
    <mergeCell ref="E306:F306"/>
    <mergeCell ref="C2:D2"/>
    <mergeCell ref="F2:J2"/>
    <mergeCell ref="L2:O2"/>
    <mergeCell ref="C4:E4"/>
    <mergeCell ref="F4:O4"/>
    <mergeCell ref="C17:F17"/>
    <mergeCell ref="G17:P17"/>
    <mergeCell ref="V5:Z5"/>
    <mergeCell ref="K11:L11"/>
    <mergeCell ref="G16:O16"/>
    <mergeCell ref="C6:E7"/>
    <mergeCell ref="F6:I7"/>
    <mergeCell ref="J6:O6"/>
    <mergeCell ref="J7:O7"/>
    <mergeCell ref="K9:L9"/>
    <mergeCell ref="K10:L10"/>
    <mergeCell ref="C16:D16"/>
    <mergeCell ref="E18:F18"/>
    <mergeCell ref="J18:K18"/>
    <mergeCell ref="E19:F19"/>
    <mergeCell ref="J19:K19"/>
    <mergeCell ref="E20:F20"/>
    <mergeCell ref="J20:K20"/>
    <mergeCell ref="AF20:AL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E44:F44"/>
    <mergeCell ref="J44:K44"/>
    <mergeCell ref="E45:F45"/>
    <mergeCell ref="J45:K45"/>
    <mergeCell ref="E46:F46"/>
    <mergeCell ref="J46:K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E62:F62"/>
    <mergeCell ref="J62:K62"/>
    <mergeCell ref="E63:F63"/>
    <mergeCell ref="J63:K63"/>
    <mergeCell ref="E64:F64"/>
    <mergeCell ref="J64:K64"/>
    <mergeCell ref="E65:F65"/>
    <mergeCell ref="J65:K65"/>
    <mergeCell ref="E66:F66"/>
    <mergeCell ref="J66:K66"/>
    <mergeCell ref="E67:F67"/>
    <mergeCell ref="J67:K67"/>
    <mergeCell ref="E68:F68"/>
    <mergeCell ref="J68:K68"/>
    <mergeCell ref="E69:F69"/>
    <mergeCell ref="J69:K69"/>
    <mergeCell ref="E70:F70"/>
    <mergeCell ref="J70:K70"/>
    <mergeCell ref="E71:F71"/>
    <mergeCell ref="J71:K71"/>
    <mergeCell ref="E72:F72"/>
    <mergeCell ref="J72:K72"/>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E82:F82"/>
    <mergeCell ref="J82:K82"/>
    <mergeCell ref="E83:F83"/>
    <mergeCell ref="J83:K83"/>
    <mergeCell ref="E84:F84"/>
    <mergeCell ref="J84:K84"/>
    <mergeCell ref="E85:F85"/>
    <mergeCell ref="J85:K85"/>
    <mergeCell ref="E86:F86"/>
    <mergeCell ref="J86:K86"/>
    <mergeCell ref="E87:F87"/>
    <mergeCell ref="J87:K87"/>
    <mergeCell ref="E88:F88"/>
    <mergeCell ref="J88:K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E101:F101"/>
    <mergeCell ref="J101:K101"/>
    <mergeCell ref="E102:F102"/>
    <mergeCell ref="J102:K102"/>
    <mergeCell ref="E103:F103"/>
    <mergeCell ref="J103:K103"/>
    <mergeCell ref="E104:F104"/>
    <mergeCell ref="J104:K104"/>
    <mergeCell ref="E105:F105"/>
    <mergeCell ref="J105:K105"/>
    <mergeCell ref="E106:F106"/>
    <mergeCell ref="J106:K106"/>
    <mergeCell ref="E107:F107"/>
    <mergeCell ref="J107:K107"/>
    <mergeCell ref="E108:F108"/>
    <mergeCell ref="J108:K108"/>
    <mergeCell ref="E109:F109"/>
    <mergeCell ref="J109:K109"/>
    <mergeCell ref="E110:F110"/>
    <mergeCell ref="J110:K110"/>
    <mergeCell ref="E111:F111"/>
    <mergeCell ref="J111:K111"/>
    <mergeCell ref="E112:F112"/>
    <mergeCell ref="J112:K112"/>
    <mergeCell ref="E113:F113"/>
    <mergeCell ref="J113:K113"/>
    <mergeCell ref="E114:F114"/>
    <mergeCell ref="J114:K114"/>
    <mergeCell ref="E115:F115"/>
    <mergeCell ref="J115:K115"/>
    <mergeCell ref="E116:F116"/>
    <mergeCell ref="J116:K116"/>
    <mergeCell ref="E117:F117"/>
    <mergeCell ref="J117:K117"/>
    <mergeCell ref="E118:F118"/>
    <mergeCell ref="J118:K118"/>
    <mergeCell ref="E119:F119"/>
    <mergeCell ref="J119:K119"/>
    <mergeCell ref="E120:F120"/>
    <mergeCell ref="J120:K120"/>
    <mergeCell ref="E121:F121"/>
    <mergeCell ref="J121:K121"/>
    <mergeCell ref="E122:F122"/>
    <mergeCell ref="J122:K122"/>
    <mergeCell ref="E123:F123"/>
    <mergeCell ref="J123:K123"/>
    <mergeCell ref="E124:F124"/>
    <mergeCell ref="J124:K124"/>
    <mergeCell ref="E125:F125"/>
    <mergeCell ref="J125:K125"/>
    <mergeCell ref="E126:F126"/>
    <mergeCell ref="J126:K126"/>
    <mergeCell ref="E127:F127"/>
    <mergeCell ref="J127:K127"/>
    <mergeCell ref="E128:F128"/>
    <mergeCell ref="J128:K128"/>
    <mergeCell ref="E129:F129"/>
    <mergeCell ref="J129:K129"/>
    <mergeCell ref="E130:F130"/>
    <mergeCell ref="J130:K130"/>
    <mergeCell ref="E131:F131"/>
    <mergeCell ref="J131:K131"/>
    <mergeCell ref="E132:F132"/>
    <mergeCell ref="J132:K132"/>
    <mergeCell ref="E133:F133"/>
    <mergeCell ref="J133:K133"/>
    <mergeCell ref="E134:F134"/>
    <mergeCell ref="J134:K134"/>
    <mergeCell ref="E135:F135"/>
    <mergeCell ref="J135:K135"/>
    <mergeCell ref="E136:F136"/>
    <mergeCell ref="J136:K136"/>
    <mergeCell ref="E137:F137"/>
    <mergeCell ref="J137:K137"/>
    <mergeCell ref="E138:F138"/>
    <mergeCell ref="J138:K138"/>
    <mergeCell ref="E139:F139"/>
    <mergeCell ref="J139:K139"/>
    <mergeCell ref="E140:F140"/>
    <mergeCell ref="J140:K140"/>
    <mergeCell ref="E141:F141"/>
    <mergeCell ref="J141:K141"/>
    <mergeCell ref="E142:F142"/>
    <mergeCell ref="J142:K142"/>
    <mergeCell ref="E143:F143"/>
    <mergeCell ref="J143:K143"/>
    <mergeCell ref="E144:F144"/>
    <mergeCell ref="J144:K144"/>
    <mergeCell ref="E145:F145"/>
    <mergeCell ref="J145:K145"/>
    <mergeCell ref="E146:F146"/>
    <mergeCell ref="J146:K146"/>
    <mergeCell ref="E147:F147"/>
    <mergeCell ref="J147:K147"/>
    <mergeCell ref="E148:F148"/>
    <mergeCell ref="J148:K148"/>
    <mergeCell ref="E149:F149"/>
    <mergeCell ref="J149:K149"/>
    <mergeCell ref="E150:F150"/>
    <mergeCell ref="J150:K150"/>
    <mergeCell ref="E151:F151"/>
    <mergeCell ref="J151:K151"/>
    <mergeCell ref="E152:F152"/>
    <mergeCell ref="J152:K152"/>
    <mergeCell ref="E153:F153"/>
    <mergeCell ref="J153:K153"/>
    <mergeCell ref="E154:F154"/>
    <mergeCell ref="J154:K154"/>
    <mergeCell ref="E155:F155"/>
    <mergeCell ref="J155:K155"/>
    <mergeCell ref="E156:F156"/>
    <mergeCell ref="J156:K156"/>
    <mergeCell ref="E157:F157"/>
    <mergeCell ref="J157:K157"/>
    <mergeCell ref="E158:F158"/>
    <mergeCell ref="J158:K158"/>
    <mergeCell ref="E159:F159"/>
    <mergeCell ref="J159:K159"/>
    <mergeCell ref="E160:F160"/>
    <mergeCell ref="J160:K160"/>
    <mergeCell ref="E161:F161"/>
    <mergeCell ref="J161:K161"/>
    <mergeCell ref="E162:F162"/>
    <mergeCell ref="J162:K162"/>
    <mergeCell ref="E163:F163"/>
    <mergeCell ref="J163:K163"/>
    <mergeCell ref="E164:F164"/>
    <mergeCell ref="J164:K164"/>
    <mergeCell ref="E165:F165"/>
    <mergeCell ref="J165:K165"/>
    <mergeCell ref="E166:F166"/>
    <mergeCell ref="J166:K166"/>
    <mergeCell ref="E167:F167"/>
    <mergeCell ref="J167:K167"/>
    <mergeCell ref="E168:F168"/>
    <mergeCell ref="J168:K168"/>
    <mergeCell ref="E169:F169"/>
    <mergeCell ref="J169:K169"/>
    <mergeCell ref="E170:F170"/>
    <mergeCell ref="J170:K170"/>
    <mergeCell ref="E171:F171"/>
    <mergeCell ref="J171:K171"/>
    <mergeCell ref="E172:F172"/>
    <mergeCell ref="J172:K172"/>
    <mergeCell ref="E173:F173"/>
    <mergeCell ref="J173:K173"/>
    <mergeCell ref="E174:F174"/>
    <mergeCell ref="J174:K174"/>
    <mergeCell ref="E175:F175"/>
    <mergeCell ref="J175:K175"/>
    <mergeCell ref="E176:F176"/>
    <mergeCell ref="J176:K176"/>
    <mergeCell ref="E177:F177"/>
    <mergeCell ref="J177:K177"/>
    <mergeCell ref="E178:F178"/>
    <mergeCell ref="J178:K178"/>
    <mergeCell ref="E179:F179"/>
    <mergeCell ref="J179:K179"/>
    <mergeCell ref="E180:F180"/>
    <mergeCell ref="J180:K180"/>
    <mergeCell ref="E181:F181"/>
    <mergeCell ref="J181:K181"/>
    <mergeCell ref="E182:F182"/>
    <mergeCell ref="J182:K182"/>
    <mergeCell ref="E183:F183"/>
    <mergeCell ref="J183:K183"/>
    <mergeCell ref="E184:F184"/>
    <mergeCell ref="J184:K184"/>
    <mergeCell ref="E185:F185"/>
    <mergeCell ref="J185:K185"/>
    <mergeCell ref="E186:F186"/>
    <mergeCell ref="J186:K186"/>
    <mergeCell ref="E187:F187"/>
    <mergeCell ref="J187:K187"/>
    <mergeCell ref="E188:F188"/>
    <mergeCell ref="J188:K188"/>
    <mergeCell ref="E189:F189"/>
    <mergeCell ref="J189:K189"/>
    <mergeCell ref="E190:F190"/>
    <mergeCell ref="J190:K190"/>
    <mergeCell ref="E191:F191"/>
    <mergeCell ref="J191:K191"/>
    <mergeCell ref="E192:F192"/>
    <mergeCell ref="J192:K192"/>
    <mergeCell ref="E193:F193"/>
    <mergeCell ref="J193:K193"/>
    <mergeCell ref="E194:F194"/>
    <mergeCell ref="J194:K194"/>
    <mergeCell ref="E195:F195"/>
    <mergeCell ref="J195:K195"/>
    <mergeCell ref="E196:F196"/>
    <mergeCell ref="J196:K196"/>
    <mergeCell ref="E197:F197"/>
    <mergeCell ref="J197:K197"/>
    <mergeCell ref="E198:F198"/>
    <mergeCell ref="J198:K198"/>
    <mergeCell ref="E199:F199"/>
    <mergeCell ref="J199:K199"/>
    <mergeCell ref="E200:F200"/>
    <mergeCell ref="J200:K200"/>
    <mergeCell ref="E201:F201"/>
    <mergeCell ref="J201:K201"/>
    <mergeCell ref="E202:F202"/>
    <mergeCell ref="J202:K202"/>
    <mergeCell ref="E203:F203"/>
    <mergeCell ref="J203:K203"/>
    <mergeCell ref="E204:F204"/>
    <mergeCell ref="J204:K204"/>
    <mergeCell ref="E205:F205"/>
    <mergeCell ref="J205:K205"/>
    <mergeCell ref="E206:F206"/>
    <mergeCell ref="J206:K206"/>
    <mergeCell ref="E207:F207"/>
    <mergeCell ref="J207:K207"/>
    <mergeCell ref="E208:F208"/>
    <mergeCell ref="J208:K208"/>
    <mergeCell ref="E209:F209"/>
    <mergeCell ref="J209:K209"/>
    <mergeCell ref="E210:F210"/>
    <mergeCell ref="J210:K210"/>
    <mergeCell ref="E211:F211"/>
    <mergeCell ref="J211:K211"/>
    <mergeCell ref="E212:F212"/>
    <mergeCell ref="J212:K212"/>
    <mergeCell ref="E213:F213"/>
    <mergeCell ref="J213:K213"/>
    <mergeCell ref="E214:F214"/>
    <mergeCell ref="J214:K214"/>
    <mergeCell ref="E215:F215"/>
    <mergeCell ref="J215:K215"/>
    <mergeCell ref="E216:F216"/>
    <mergeCell ref="J216:K216"/>
    <mergeCell ref="E217:F217"/>
    <mergeCell ref="J217:K217"/>
    <mergeCell ref="E218:F218"/>
    <mergeCell ref="J218:K218"/>
    <mergeCell ref="E219:F219"/>
    <mergeCell ref="J219:K219"/>
    <mergeCell ref="E220:F220"/>
    <mergeCell ref="J220:K220"/>
    <mergeCell ref="E221:F221"/>
    <mergeCell ref="J221:K221"/>
    <mergeCell ref="E222:F222"/>
    <mergeCell ref="J222:K222"/>
    <mergeCell ref="E223:F223"/>
    <mergeCell ref="J223:K223"/>
    <mergeCell ref="E224:F224"/>
    <mergeCell ref="J224:K224"/>
    <mergeCell ref="E225:F225"/>
    <mergeCell ref="J225:K225"/>
    <mergeCell ref="E226:F226"/>
    <mergeCell ref="J226:K226"/>
    <mergeCell ref="E227:F227"/>
    <mergeCell ref="J227:K227"/>
    <mergeCell ref="E228:F228"/>
    <mergeCell ref="J228:K228"/>
    <mergeCell ref="E229:F229"/>
    <mergeCell ref="J229:K229"/>
    <mergeCell ref="E230:F230"/>
    <mergeCell ref="J230:K230"/>
    <mergeCell ref="E231:F231"/>
    <mergeCell ref="J231:K231"/>
    <mergeCell ref="E232:F232"/>
    <mergeCell ref="J232:K232"/>
    <mergeCell ref="E233:F233"/>
    <mergeCell ref="J233:K233"/>
    <mergeCell ref="E234:F234"/>
    <mergeCell ref="J234:K234"/>
    <mergeCell ref="E235:F235"/>
    <mergeCell ref="J235:K235"/>
    <mergeCell ref="E236:F236"/>
    <mergeCell ref="J236:K236"/>
    <mergeCell ref="E237:F237"/>
    <mergeCell ref="J237:K237"/>
    <mergeCell ref="E238:F238"/>
    <mergeCell ref="J238:K238"/>
    <mergeCell ref="E239:F239"/>
    <mergeCell ref="J239:K239"/>
    <mergeCell ref="E240:F240"/>
    <mergeCell ref="J240:K240"/>
    <mergeCell ref="E241:F241"/>
    <mergeCell ref="J241:K241"/>
    <mergeCell ref="E242:F242"/>
    <mergeCell ref="J242:K242"/>
    <mergeCell ref="E243:F243"/>
    <mergeCell ref="J243:K243"/>
    <mergeCell ref="E244:F244"/>
    <mergeCell ref="J244:K244"/>
    <mergeCell ref="E245:F245"/>
    <mergeCell ref="J245:K245"/>
    <mergeCell ref="E246:F246"/>
    <mergeCell ref="J246:K246"/>
    <mergeCell ref="E247:F247"/>
    <mergeCell ref="J247:K247"/>
    <mergeCell ref="E248:F248"/>
    <mergeCell ref="J248:K248"/>
    <mergeCell ref="E249:F249"/>
    <mergeCell ref="J249:K249"/>
    <mergeCell ref="E250:F250"/>
    <mergeCell ref="J250:K250"/>
    <mergeCell ref="E251:F251"/>
    <mergeCell ref="J251:K251"/>
    <mergeCell ref="E252:F252"/>
    <mergeCell ref="J252:K252"/>
    <mergeCell ref="E253:F253"/>
    <mergeCell ref="J253:K253"/>
    <mergeCell ref="E254:F254"/>
    <mergeCell ref="J254:K254"/>
    <mergeCell ref="E255:F255"/>
    <mergeCell ref="J255:K255"/>
    <mergeCell ref="E256:F256"/>
    <mergeCell ref="J256:K256"/>
    <mergeCell ref="E257:F257"/>
    <mergeCell ref="J257:K257"/>
    <mergeCell ref="E258:F258"/>
    <mergeCell ref="J258:K258"/>
    <mergeCell ref="E259:F259"/>
    <mergeCell ref="J259:K259"/>
    <mergeCell ref="E260:F260"/>
    <mergeCell ref="J260:K260"/>
    <mergeCell ref="E261:F261"/>
    <mergeCell ref="J261:K261"/>
    <mergeCell ref="E262:F262"/>
    <mergeCell ref="J262:K262"/>
    <mergeCell ref="E263:F263"/>
    <mergeCell ref="J263:K263"/>
    <mergeCell ref="E264:F264"/>
    <mergeCell ref="J264:K264"/>
    <mergeCell ref="E265:F265"/>
    <mergeCell ref="J265:K265"/>
    <mergeCell ref="E266:F266"/>
    <mergeCell ref="J266:K266"/>
    <mergeCell ref="E267:F267"/>
    <mergeCell ref="J267:K267"/>
    <mergeCell ref="E268:F268"/>
    <mergeCell ref="J268:K268"/>
    <mergeCell ref="E269:F269"/>
    <mergeCell ref="J269:K269"/>
    <mergeCell ref="E270:F270"/>
    <mergeCell ref="J270:K270"/>
    <mergeCell ref="E271:F271"/>
    <mergeCell ref="J271:K271"/>
    <mergeCell ref="E272:F272"/>
    <mergeCell ref="J272:K272"/>
    <mergeCell ref="E273:F273"/>
    <mergeCell ref="J273:K273"/>
    <mergeCell ref="E274:F274"/>
    <mergeCell ref="J274:K274"/>
    <mergeCell ref="E275:F275"/>
    <mergeCell ref="J275:K275"/>
    <mergeCell ref="E276:F276"/>
    <mergeCell ref="J276:K276"/>
    <mergeCell ref="E277:F277"/>
    <mergeCell ref="J277:K277"/>
    <mergeCell ref="E278:F278"/>
    <mergeCell ref="J278:K278"/>
    <mergeCell ref="E279:F279"/>
    <mergeCell ref="J279:K279"/>
    <mergeCell ref="E280:F280"/>
    <mergeCell ref="J280:K280"/>
    <mergeCell ref="E281:F281"/>
    <mergeCell ref="J281:K281"/>
    <mergeCell ref="E282:F282"/>
    <mergeCell ref="J282:K282"/>
    <mergeCell ref="E283:F283"/>
    <mergeCell ref="J283:K283"/>
    <mergeCell ref="E284:F284"/>
    <mergeCell ref="J284:K284"/>
    <mergeCell ref="E292:F292"/>
    <mergeCell ref="E285:F285"/>
    <mergeCell ref="J285:K285"/>
    <mergeCell ref="E286:F286"/>
    <mergeCell ref="J286:K286"/>
    <mergeCell ref="E287:F287"/>
    <mergeCell ref="J287:K287"/>
    <mergeCell ref="E298:F298"/>
    <mergeCell ref="E294:F294"/>
    <mergeCell ref="E288:F288"/>
    <mergeCell ref="J288:K288"/>
    <mergeCell ref="E289:F289"/>
    <mergeCell ref="J289:K289"/>
    <mergeCell ref="E290:F290"/>
    <mergeCell ref="J290:K290"/>
    <mergeCell ref="E291:F291"/>
    <mergeCell ref="J291:K291"/>
    <mergeCell ref="P311:S311"/>
    <mergeCell ref="J292:K292"/>
    <mergeCell ref="E293:F293"/>
    <mergeCell ref="J293:K293"/>
    <mergeCell ref="J304:K304"/>
    <mergeCell ref="E299:F299"/>
    <mergeCell ref="J299:K299"/>
    <mergeCell ref="E300:F300"/>
    <mergeCell ref="J300:K300"/>
    <mergeCell ref="E297:F297"/>
    <mergeCell ref="E295:F295"/>
    <mergeCell ref="J295:K295"/>
    <mergeCell ref="E296:F296"/>
    <mergeCell ref="J296:K296"/>
    <mergeCell ref="D9:H11"/>
    <mergeCell ref="J303:K303"/>
    <mergeCell ref="E301:F301"/>
    <mergeCell ref="J302:K302"/>
    <mergeCell ref="J301:K301"/>
    <mergeCell ref="E303:F303"/>
    <mergeCell ref="D8:O8"/>
    <mergeCell ref="E305:F305"/>
    <mergeCell ref="J305:K305"/>
    <mergeCell ref="E309:F309"/>
    <mergeCell ref="J309:K309"/>
    <mergeCell ref="J297:K297"/>
    <mergeCell ref="J298:K298"/>
    <mergeCell ref="E304:F304"/>
    <mergeCell ref="E302:F302"/>
    <mergeCell ref="J294:K294"/>
  </mergeCells>
  <conditionalFormatting sqref="AK16:AP16">
    <cfRule type="expression" priority="7" dxfId="4" stopIfTrue="1">
      <formula>建築主リスト!#REF!="■ 初めて提出　□ 提出履歴あり"</formula>
    </cfRule>
  </conditionalFormatting>
  <conditionalFormatting sqref="O9:O15">
    <cfRule type="expression" priority="126" dxfId="48" stopIfTrue="1">
      <formula>建築主リスト!#REF!&gt;=10</formula>
    </cfRule>
  </conditionalFormatting>
  <conditionalFormatting sqref="H19:H309">
    <cfRule type="containsText" priority="1" dxfId="49" operator="containsText" stopIfTrue="1" text="□未了">
      <formula>NOT(ISERROR(SEARCH("□未了",H19)))</formula>
    </cfRule>
  </conditionalFormatting>
  <dataValidations count="2">
    <dataValidation errorStyle="information" type="list" allowBlank="1" showInputMessage="1" showErrorMessage="1" prompt="右▼から選択" error="選択範囲から選んでください" sqref="H19:H309">
      <formula1>$AA$19:$AC$19</formula1>
    </dataValidation>
    <dataValidation errorStyle="information" type="list" allowBlank="1" showInputMessage="1" showErrorMessage="1" prompt="右▼から選択" error="選択範囲から選んでください" sqref="G19:G309">
      <formula1>$V$19:$X$19</formula1>
    </dataValidation>
  </dataValidations>
  <printOptions horizontalCentered="1"/>
  <pageMargins left="0.2362204724409449" right="0.15748031496062992" top="0.3937007874015748" bottom="0.1968503937007874" header="0.7874015748031497" footer="0.15748031496062992"/>
  <pageSetup fitToHeight="12"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00FF"/>
    <pageSetUpPr fitToPage="1"/>
  </sheetPr>
  <dimension ref="A1:BG322"/>
  <sheetViews>
    <sheetView showGridLines="0" view="pageBreakPreview" zoomScaleSheetLayoutView="100" zoomScalePageLayoutView="0" workbookViewId="0" topLeftCell="A1">
      <selection activeCell="D19" sqref="D19"/>
    </sheetView>
  </sheetViews>
  <sheetFormatPr defaultColWidth="13.7109375" defaultRowHeight="12"/>
  <cols>
    <col min="1" max="1" width="1.7109375" style="2" customWidth="1"/>
    <col min="2" max="2" width="2.28125" style="2" customWidth="1"/>
    <col min="3" max="3" width="3.28125" style="2" customWidth="1"/>
    <col min="4" max="5" width="9.7109375" style="2" customWidth="1"/>
    <col min="6" max="6" width="35.28125" style="2" customWidth="1"/>
    <col min="7" max="7" width="9.7109375" style="2" customWidth="1"/>
    <col min="8" max="8" width="7.7109375" style="2" customWidth="1"/>
    <col min="9" max="9" width="0.85546875" style="2" customWidth="1"/>
    <col min="10" max="10" width="5.7109375" style="2" customWidth="1"/>
    <col min="11" max="11" width="3.7109375" style="2" customWidth="1"/>
    <col min="12" max="12" width="2.7109375" style="2" customWidth="1"/>
    <col min="13" max="14" width="6.28125" style="2" customWidth="1"/>
    <col min="15" max="15" width="7.28125" style="2" customWidth="1"/>
    <col min="16" max="16" width="1.7109375" style="2" customWidth="1"/>
    <col min="17" max="17" width="0.71875" style="2" customWidth="1"/>
    <col min="18" max="18" width="60.7109375" style="2" customWidth="1"/>
    <col min="19" max="22" width="2.7109375" style="2" hidden="1" customWidth="1"/>
    <col min="23" max="32" width="4.7109375" style="2" hidden="1" customWidth="1"/>
    <col min="33" max="49" width="6.7109375" style="2" hidden="1" customWidth="1"/>
    <col min="50" max="55" width="6.7109375" style="2" customWidth="1"/>
    <col min="56" max="77" width="13.7109375" style="2" customWidth="1"/>
    <col min="78" max="16384" width="13.7109375" style="2" customWidth="1"/>
  </cols>
  <sheetData>
    <row r="1" spans="2:44" ht="7.5" customHeight="1">
      <c r="B1" s="3"/>
      <c r="C1" s="4"/>
      <c r="D1" s="4"/>
      <c r="J1" s="19"/>
      <c r="K1" s="19"/>
      <c r="L1" s="19"/>
      <c r="M1" s="19"/>
      <c r="N1" s="19"/>
      <c r="O1" s="19"/>
      <c r="P1" s="19"/>
      <c r="Q1" s="19"/>
      <c r="R1" s="19"/>
      <c r="S1" s="19"/>
      <c r="AH1" s="66"/>
      <c r="AI1" s="66"/>
      <c r="AJ1" s="66"/>
      <c r="AK1" s="66"/>
      <c r="AL1" s="66"/>
      <c r="AM1" s="66"/>
      <c r="AN1" s="63"/>
      <c r="AO1" s="63"/>
      <c r="AP1" s="63"/>
      <c r="AQ1" s="63"/>
      <c r="AR1" s="63"/>
    </row>
    <row r="2" spans="2:55" ht="24" customHeight="1">
      <c r="B2" s="1"/>
      <c r="C2" s="348" t="s">
        <v>51</v>
      </c>
      <c r="D2" s="348"/>
      <c r="E2" s="81"/>
      <c r="F2" s="389" t="s">
        <v>108</v>
      </c>
      <c r="G2" s="389"/>
      <c r="H2" s="389"/>
      <c r="I2" s="389"/>
      <c r="J2" s="389"/>
      <c r="K2" s="112"/>
      <c r="L2" s="350">
        <f>IF(E19="","","記入 "&amp;S15&amp;" 件　未公開 "&amp;T15&amp;" 件")</f>
      </c>
      <c r="M2" s="350"/>
      <c r="N2" s="350"/>
      <c r="O2" s="350"/>
      <c r="P2" s="243"/>
      <c r="Q2" s="1"/>
      <c r="R2" s="1"/>
      <c r="S2" s="1"/>
      <c r="T2" s="1"/>
      <c r="W2" s="49" t="s">
        <v>51</v>
      </c>
      <c r="X2" s="49" t="s">
        <v>52</v>
      </c>
      <c r="Y2" s="49" t="s">
        <v>53</v>
      </c>
      <c r="Z2" s="49" t="s">
        <v>54</v>
      </c>
      <c r="AA2" s="49" t="s">
        <v>55</v>
      </c>
      <c r="AB2" s="49" t="s">
        <v>56</v>
      </c>
      <c r="AC2" s="49" t="s">
        <v>57</v>
      </c>
      <c r="AD2" s="49" t="s">
        <v>58</v>
      </c>
      <c r="AE2" s="49" t="s">
        <v>59</v>
      </c>
      <c r="AF2" s="49" t="s">
        <v>60</v>
      </c>
      <c r="AG2" s="49" t="s">
        <v>61</v>
      </c>
      <c r="AH2" s="49" t="s">
        <v>62</v>
      </c>
      <c r="AI2" s="49" t="s">
        <v>63</v>
      </c>
      <c r="AJ2" s="49" t="s">
        <v>64</v>
      </c>
      <c r="AK2" s="49" t="s">
        <v>65</v>
      </c>
      <c r="AL2" s="49" t="s">
        <v>66</v>
      </c>
      <c r="AM2" s="49" t="s">
        <v>67</v>
      </c>
      <c r="AN2" s="49" t="s">
        <v>68</v>
      </c>
      <c r="AO2" s="49" t="s">
        <v>69</v>
      </c>
      <c r="AP2" s="49" t="s">
        <v>23</v>
      </c>
      <c r="AQ2" s="49"/>
      <c r="AR2" s="33"/>
      <c r="AS2" s="85"/>
      <c r="AT2" s="85"/>
      <c r="AU2" s="64"/>
      <c r="AV2" s="65"/>
      <c r="AW2" s="65"/>
      <c r="AX2" s="65"/>
      <c r="AY2" s="64"/>
      <c r="AZ2" s="64"/>
      <c r="BA2" s="64"/>
      <c r="BB2" s="243"/>
      <c r="BC2" s="66"/>
    </row>
    <row r="3" spans="2:44" ht="3.75" customHeight="1">
      <c r="B3" s="7"/>
      <c r="C3" s="7"/>
      <c r="D3" s="7"/>
      <c r="E3" s="6"/>
      <c r="F3" s="1"/>
      <c r="G3" s="1"/>
      <c r="H3" s="1"/>
      <c r="I3" s="1"/>
      <c r="J3" s="1"/>
      <c r="K3" s="1"/>
      <c r="L3" s="1"/>
      <c r="M3" s="1"/>
      <c r="N3" s="1"/>
      <c r="O3" s="1"/>
      <c r="P3" s="1"/>
      <c r="Q3" s="1"/>
      <c r="R3" s="1"/>
      <c r="S3" s="1"/>
      <c r="W3" s="50"/>
      <c r="X3" s="50"/>
      <c r="Y3" s="50"/>
      <c r="Z3" s="50"/>
      <c r="AA3" s="50"/>
      <c r="AB3" s="50"/>
      <c r="AC3" s="50"/>
      <c r="AD3" s="50"/>
      <c r="AE3" s="50"/>
      <c r="AF3" s="50"/>
      <c r="AH3" s="66"/>
      <c r="AI3" s="66"/>
      <c r="AJ3" s="66"/>
      <c r="AK3" s="66"/>
      <c r="AL3" s="66"/>
      <c r="AM3" s="66"/>
      <c r="AN3" s="66"/>
      <c r="AO3" s="66"/>
      <c r="AP3" s="66"/>
      <c r="AQ3" s="66"/>
      <c r="AR3" s="66"/>
    </row>
    <row r="4" spans="2:44" ht="25.5" customHeight="1">
      <c r="B4" s="7"/>
      <c r="C4" s="351" t="s">
        <v>1</v>
      </c>
      <c r="D4" s="352"/>
      <c r="E4" s="353"/>
      <c r="F4" s="354">
        <f>IF('既存物件の状況報告書'!I6="","",'既存物件の状況報告書'!I6)</f>
      </c>
      <c r="G4" s="355"/>
      <c r="H4" s="355"/>
      <c r="I4" s="355"/>
      <c r="J4" s="355"/>
      <c r="K4" s="355"/>
      <c r="L4" s="355"/>
      <c r="M4" s="355"/>
      <c r="N4" s="355"/>
      <c r="O4" s="356"/>
      <c r="P4" s="22"/>
      <c r="Q4" s="22"/>
      <c r="R4" s="22"/>
      <c r="S4" s="22"/>
      <c r="W4" s="50"/>
      <c r="X4" s="50"/>
      <c r="Y4" s="50"/>
      <c r="Z4" s="50"/>
      <c r="AA4" s="50"/>
      <c r="AB4" s="50"/>
      <c r="AC4" s="50"/>
      <c r="AD4" s="50"/>
      <c r="AE4" s="50"/>
      <c r="AF4" s="50"/>
      <c r="AH4" s="75"/>
      <c r="AI4" s="75"/>
      <c r="AJ4" s="76"/>
      <c r="AK4" s="67"/>
      <c r="AL4" s="67"/>
      <c r="AM4" s="67"/>
      <c r="AN4" s="67"/>
      <c r="AO4" s="67"/>
      <c r="AP4" s="67"/>
      <c r="AQ4" s="67"/>
      <c r="AR4" s="68"/>
    </row>
    <row r="5" spans="2:44" ht="7.5" customHeight="1">
      <c r="B5" s="7"/>
      <c r="C5" s="31"/>
      <c r="D5" s="31"/>
      <c r="E5" s="31"/>
      <c r="F5" s="29"/>
      <c r="G5" s="29"/>
      <c r="H5" s="29"/>
      <c r="I5" s="29"/>
      <c r="J5" s="29"/>
      <c r="K5" s="29"/>
      <c r="L5" s="29"/>
      <c r="M5" s="29"/>
      <c r="N5" s="29"/>
      <c r="O5" s="29"/>
      <c r="P5" s="30"/>
      <c r="Q5" s="30"/>
      <c r="R5" s="30"/>
      <c r="S5" s="30"/>
      <c r="W5" s="334"/>
      <c r="X5" s="334"/>
      <c r="Y5" s="334"/>
      <c r="Z5" s="334"/>
      <c r="AA5" s="334"/>
      <c r="AB5" s="50"/>
      <c r="AC5" s="50"/>
      <c r="AD5" s="50"/>
      <c r="AE5" s="50"/>
      <c r="AF5" s="50"/>
      <c r="AH5" s="76"/>
      <c r="AI5" s="76"/>
      <c r="AJ5" s="76"/>
      <c r="AK5" s="67"/>
      <c r="AL5" s="67"/>
      <c r="AM5" s="67"/>
      <c r="AN5" s="67"/>
      <c r="AO5" s="67"/>
      <c r="AP5" s="67"/>
      <c r="AQ5" s="67"/>
      <c r="AR5" s="68"/>
    </row>
    <row r="6" spans="2:45" ht="15" customHeight="1">
      <c r="B6" s="7"/>
      <c r="C6" s="382" t="s">
        <v>21</v>
      </c>
      <c r="D6" s="337"/>
      <c r="E6" s="337"/>
      <c r="F6" s="339">
        <f>IF('既存物件の状況報告書'!J10="■",'既存物件の状況報告書'!I8,'既存物件の状況報告書'!I11)</f>
        <v>0</v>
      </c>
      <c r="G6" s="340"/>
      <c r="H6" s="340"/>
      <c r="I6" s="341"/>
      <c r="J6" s="345" t="s">
        <v>20</v>
      </c>
      <c r="K6" s="345"/>
      <c r="L6" s="345"/>
      <c r="M6" s="345"/>
      <c r="N6" s="345"/>
      <c r="O6" s="345"/>
      <c r="P6" s="30"/>
      <c r="Q6" s="30"/>
      <c r="R6" s="30"/>
      <c r="S6" s="30"/>
      <c r="W6" s="51" t="s">
        <v>16</v>
      </c>
      <c r="X6" s="51" t="s">
        <v>17</v>
      </c>
      <c r="Y6" s="51" t="s">
        <v>18</v>
      </c>
      <c r="Z6" s="51" t="s">
        <v>22</v>
      </c>
      <c r="AA6" s="50"/>
      <c r="AB6" s="50"/>
      <c r="AC6" s="50"/>
      <c r="AD6" s="50"/>
      <c r="AE6" s="50"/>
      <c r="AF6" s="50"/>
      <c r="AG6" s="50"/>
      <c r="AI6" s="77"/>
      <c r="AJ6" s="77"/>
      <c r="AK6" s="77"/>
      <c r="AL6" s="84"/>
      <c r="AM6" s="78"/>
      <c r="AN6" s="78"/>
      <c r="AO6" s="79"/>
      <c r="AP6" s="79"/>
      <c r="AQ6" s="79"/>
      <c r="AR6" s="79"/>
      <c r="AS6" s="68"/>
    </row>
    <row r="7" spans="2:44" ht="27.75" customHeight="1">
      <c r="B7" s="7"/>
      <c r="C7" s="338"/>
      <c r="D7" s="338"/>
      <c r="E7" s="338"/>
      <c r="F7" s="342"/>
      <c r="G7" s="343"/>
      <c r="H7" s="343"/>
      <c r="I7" s="344"/>
      <c r="J7" s="383" t="str">
        <f>IF('既存物件の状況報告書'!J10="■","建築主 兼 賃貸人","賃貸人")</f>
        <v>賃貸人</v>
      </c>
      <c r="K7" s="383"/>
      <c r="L7" s="383"/>
      <c r="M7" s="383"/>
      <c r="N7" s="383"/>
      <c r="O7" s="383"/>
      <c r="P7" s="30"/>
      <c r="Q7" s="30"/>
      <c r="R7" s="30"/>
      <c r="S7" s="30"/>
      <c r="W7" s="50"/>
      <c r="X7" s="50"/>
      <c r="Y7" s="50"/>
      <c r="Z7" s="50"/>
      <c r="AA7" s="50"/>
      <c r="AB7" s="50"/>
      <c r="AC7" s="50"/>
      <c r="AD7" s="50"/>
      <c r="AE7" s="50"/>
      <c r="AF7" s="50"/>
      <c r="AH7" s="77"/>
      <c r="AI7" s="77"/>
      <c r="AJ7" s="77"/>
      <c r="AK7" s="84"/>
      <c r="AL7" s="78"/>
      <c r="AM7" s="78"/>
      <c r="AN7" s="79"/>
      <c r="AO7" s="79"/>
      <c r="AP7" s="79"/>
      <c r="AQ7" s="79"/>
      <c r="AR7" s="68"/>
    </row>
    <row r="8" spans="2:44" ht="9.75" customHeight="1">
      <c r="B8" s="7"/>
      <c r="C8" s="115"/>
      <c r="D8" s="116"/>
      <c r="E8" s="116"/>
      <c r="F8" s="116"/>
      <c r="G8" s="41"/>
      <c r="H8" s="117"/>
      <c r="I8" s="117"/>
      <c r="J8" s="117"/>
      <c r="K8" s="117"/>
      <c r="L8" s="117"/>
      <c r="M8" s="117"/>
      <c r="N8" s="117"/>
      <c r="O8" s="117"/>
      <c r="P8" s="30"/>
      <c r="Q8" s="30"/>
      <c r="R8" s="30"/>
      <c r="S8" s="30"/>
      <c r="W8" s="50"/>
      <c r="X8" s="50"/>
      <c r="Y8" s="50"/>
      <c r="Z8" s="50"/>
      <c r="AA8" s="50"/>
      <c r="AB8" s="50"/>
      <c r="AC8" s="50"/>
      <c r="AD8" s="50"/>
      <c r="AE8" s="50"/>
      <c r="AF8" s="50"/>
      <c r="AH8" s="77"/>
      <c r="AI8" s="77"/>
      <c r="AJ8" s="77"/>
      <c r="AK8" s="80"/>
      <c r="AL8" s="69"/>
      <c r="AM8" s="69"/>
      <c r="AN8" s="69"/>
      <c r="AO8" s="69"/>
      <c r="AP8" s="69"/>
      <c r="AQ8" s="69"/>
      <c r="AR8" s="68"/>
    </row>
    <row r="9" spans="2:44" ht="18" customHeight="1">
      <c r="B9" s="7"/>
      <c r="D9" s="329" t="str">
        <f>"申請事業の"&amp;IF('既存物件の状況報告書'!J10="■"," 建築主 兼 賃貸人 ","賃貸人")&amp;"が、既に整備または運営しているサービス付き高齢者向け住宅は、下のリストに掲載の通り運営情報を公開しています。また、運営している住宅の開設後経過年数別の入居率は右に集計した通りです。
（交付申請日時点で建設中の住宅は含んでいません）"</f>
        <v>申請事業の賃貸人が、既に整備または運営しているサービス付き高齢者向け住宅は、下のリストに掲載の通り運営情報を公開しています。また、運営している住宅の開設後経過年数別の入居率は右に集計した通りです。
（交付申請日時点で建設中の住宅は含んでいません）</v>
      </c>
      <c r="E9" s="329"/>
      <c r="F9" s="329"/>
      <c r="G9" s="384"/>
      <c r="H9" s="372" t="s">
        <v>40</v>
      </c>
      <c r="I9" s="373"/>
      <c r="J9" s="374"/>
      <c r="K9" s="372" t="s">
        <v>45</v>
      </c>
      <c r="L9" s="374"/>
      <c r="M9" s="124" t="s">
        <v>37</v>
      </c>
      <c r="N9" s="124" t="s">
        <v>39</v>
      </c>
      <c r="O9" s="124" t="s">
        <v>30</v>
      </c>
      <c r="P9" s="30"/>
      <c r="Q9" s="30"/>
      <c r="R9" s="30"/>
      <c r="S9" s="30"/>
      <c r="W9" s="50"/>
      <c r="X9" s="50"/>
      <c r="Y9" s="50"/>
      <c r="Z9" s="50"/>
      <c r="AA9" s="50"/>
      <c r="AB9" s="50"/>
      <c r="AC9" s="50"/>
      <c r="AD9" s="50"/>
      <c r="AE9" s="50"/>
      <c r="AF9" s="50"/>
      <c r="AH9" s="70"/>
      <c r="AI9" s="70"/>
      <c r="AJ9" s="70"/>
      <c r="AK9" s="70"/>
      <c r="AL9" s="62"/>
      <c r="AM9" s="62"/>
      <c r="AN9" s="62"/>
      <c r="AO9" s="62"/>
      <c r="AP9" s="62"/>
      <c r="AQ9" s="62"/>
      <c r="AR9" s="68"/>
    </row>
    <row r="10" spans="2:52" ht="18" customHeight="1" thickBot="1">
      <c r="B10" s="7"/>
      <c r="C10" s="125"/>
      <c r="D10" s="329"/>
      <c r="E10" s="329"/>
      <c r="F10" s="329"/>
      <c r="G10" s="384"/>
      <c r="H10" s="390" t="s">
        <v>42</v>
      </c>
      <c r="I10" s="391"/>
      <c r="J10" s="392"/>
      <c r="K10" s="385">
        <f>COUNTIF($L$19:$L$306,"&lt;2")</f>
        <v>0</v>
      </c>
      <c r="L10" s="386"/>
      <c r="M10" s="204">
        <f>SUMIF($L$19:$L$306,"&lt;2",M$19:M$306)</f>
        <v>0</v>
      </c>
      <c r="N10" s="204">
        <f>SUMIF($L$19:$L$306,"&lt;2",N$19:N$306)</f>
        <v>0</v>
      </c>
      <c r="O10" s="205">
        <f>IF(M10=0,"",N10*100/M10)</f>
      </c>
      <c r="P10" s="30"/>
      <c r="Q10" s="30"/>
      <c r="R10" s="30" t="s">
        <v>131</v>
      </c>
      <c r="S10" s="30"/>
      <c r="V10" s="120">
        <f>SUM(M19:M306)</f>
        <v>0</v>
      </c>
      <c r="W10" s="50"/>
      <c r="X10" s="121">
        <f>SUM(M19:M306)</f>
        <v>0</v>
      </c>
      <c r="Y10" s="50">
        <f>SUM(N19:N306)</f>
        <v>0</v>
      </c>
      <c r="Z10" s="50"/>
      <c r="AA10" s="50"/>
      <c r="AB10" s="50"/>
      <c r="AC10" s="50"/>
      <c r="AD10" s="50"/>
      <c r="AE10" s="50"/>
      <c r="AF10" s="50"/>
      <c r="AH10" s="70"/>
      <c r="AI10" s="70"/>
      <c r="AJ10" s="70"/>
      <c r="AK10" s="70"/>
      <c r="AL10" s="62"/>
      <c r="AM10" s="62"/>
      <c r="AN10" s="62"/>
      <c r="AO10" s="62"/>
      <c r="AP10" s="62"/>
      <c r="AQ10" s="62"/>
      <c r="AR10" s="68"/>
      <c r="AT10" s="244"/>
      <c r="AU10" s="245"/>
      <c r="AV10" s="244"/>
      <c r="AW10" s="246"/>
      <c r="AX10" s="244"/>
      <c r="AY10" s="246"/>
      <c r="AZ10" s="93"/>
    </row>
    <row r="11" spans="2:44" ht="18" customHeight="1">
      <c r="B11" s="7"/>
      <c r="C11" s="125"/>
      <c r="D11" s="329"/>
      <c r="E11" s="329"/>
      <c r="F11" s="329"/>
      <c r="G11" s="329"/>
      <c r="H11" s="366" t="s">
        <v>43</v>
      </c>
      <c r="I11" s="367"/>
      <c r="J11" s="368"/>
      <c r="K11" s="387">
        <f>COUNTIF($L$19:$L$306,"&lt;4")-COUNTIF($L$19:$L$306,"&lt;2")</f>
        <v>0</v>
      </c>
      <c r="L11" s="388"/>
      <c r="M11" s="209">
        <f>SUMIF($L$19:$L$306,"&lt;4",M$19:M$306)-SUMIF($L$19:$L$306,"&lt;2",M$19:M$306)</f>
        <v>0</v>
      </c>
      <c r="N11" s="209">
        <f>SUMIF($L$19:$L$306,"&lt;4",N$19:N$306)-SUMIF($L$19:$L$306,"&lt;2",N$19:N$306)</f>
        <v>0</v>
      </c>
      <c r="O11" s="210">
        <f>IF(M11=0,"",N11*100/M11)</f>
      </c>
      <c r="P11" s="100">
        <f>IF(O11&lt;65,"★","")</f>
      </c>
      <c r="Q11" s="30"/>
      <c r="R11" s="30" t="s">
        <v>132</v>
      </c>
      <c r="S11" s="30"/>
      <c r="T11" s="102">
        <f>IF(O11&lt;65,1,0)</f>
        <v>0</v>
      </c>
      <c r="W11" s="50"/>
      <c r="X11" s="50"/>
      <c r="Y11" s="50"/>
      <c r="Z11" s="50"/>
      <c r="AA11" s="50"/>
      <c r="AB11" s="50"/>
      <c r="AC11" s="50"/>
      <c r="AD11" s="50"/>
      <c r="AE11" s="50"/>
      <c r="AF11" s="50"/>
      <c r="AH11" s="70"/>
      <c r="AI11" s="70"/>
      <c r="AJ11" s="70"/>
      <c r="AK11" s="70"/>
      <c r="AL11" s="62"/>
      <c r="AM11" s="62"/>
      <c r="AN11" s="62"/>
      <c r="AO11" s="62"/>
      <c r="AP11" s="62"/>
      <c r="AQ11" s="62"/>
      <c r="AR11" s="68"/>
    </row>
    <row r="12" spans="2:44" ht="18" customHeight="1" thickBot="1">
      <c r="B12" s="7"/>
      <c r="C12" s="125"/>
      <c r="D12" s="329"/>
      <c r="E12" s="329"/>
      <c r="F12" s="329"/>
      <c r="G12" s="329"/>
      <c r="H12" s="375" t="s">
        <v>44</v>
      </c>
      <c r="I12" s="376"/>
      <c r="J12" s="377"/>
      <c r="K12" s="378">
        <f>COUNTIF($L$19:$L$306,"&gt;=4")</f>
        <v>0</v>
      </c>
      <c r="L12" s="379"/>
      <c r="M12" s="211">
        <f>SUMIF($L$19:$L$306,"&gt;=4",M$19:M$306)</f>
        <v>0</v>
      </c>
      <c r="N12" s="211">
        <f>SUMIF($L$19:$L$306,"&gt;=4",N$19:N$306)</f>
        <v>0</v>
      </c>
      <c r="O12" s="212">
        <f>IF(M12=0,"",N12*100/M12)</f>
      </c>
      <c r="P12" s="101">
        <f>IF(O12&lt;75,"★","")</f>
      </c>
      <c r="Q12" s="30"/>
      <c r="R12" s="30" t="s">
        <v>133</v>
      </c>
      <c r="S12" s="30"/>
      <c r="T12" s="102">
        <f>IF(O12&lt;75,1,0)</f>
        <v>0</v>
      </c>
      <c r="W12" s="50"/>
      <c r="X12" s="50"/>
      <c r="Y12" s="50"/>
      <c r="Z12" s="50"/>
      <c r="AA12" s="50"/>
      <c r="AB12" s="50"/>
      <c r="AC12" s="50"/>
      <c r="AD12" s="50"/>
      <c r="AE12" s="50"/>
      <c r="AF12" s="50"/>
      <c r="AH12" s="70"/>
      <c r="AI12" s="70"/>
      <c r="AJ12" s="70"/>
      <c r="AK12" s="70"/>
      <c r="AL12" s="62"/>
      <c r="AM12" s="62"/>
      <c r="AN12" s="62"/>
      <c r="AO12" s="62"/>
      <c r="AP12" s="62"/>
      <c r="AQ12" s="62"/>
      <c r="AR12" s="68"/>
    </row>
    <row r="13" spans="2:44" ht="18" customHeight="1">
      <c r="B13" s="7"/>
      <c r="C13" s="125"/>
      <c r="D13" s="329"/>
      <c r="E13" s="329"/>
      <c r="F13" s="329"/>
      <c r="G13" s="384"/>
      <c r="H13" s="369" t="s">
        <v>41</v>
      </c>
      <c r="I13" s="370"/>
      <c r="J13" s="371"/>
      <c r="K13" s="380">
        <f>COUNTIF($G$19:$G306,"■両方■")+COUNTIF($G$19:$G$306,"□運営■")</f>
        <v>0</v>
      </c>
      <c r="L13" s="381"/>
      <c r="M13" s="206">
        <f>SUMIF($G$19:$G$306,"■両方■",M$19:M$306)+SUMIF($G$19:$G$306,"□運営■",M$19:M$306)</f>
        <v>0</v>
      </c>
      <c r="N13" s="207">
        <f>SUMIF($G$19:$G$306,"■両方■",N$19:N$306)+SUMIF($G$19:$G$306,"□運営■",N$19:N$306)</f>
        <v>0</v>
      </c>
      <c r="O13" s="208">
        <f>IF(M13=0,"",N13*100/M13)</f>
      </c>
      <c r="P13" s="101"/>
      <c r="Q13" s="30"/>
      <c r="R13" s="68" t="s">
        <v>134</v>
      </c>
      <c r="S13" s="30"/>
      <c r="T13" s="102"/>
      <c r="W13" s="50"/>
      <c r="X13" s="50"/>
      <c r="Y13" s="50"/>
      <c r="Z13" s="50"/>
      <c r="AA13" s="50"/>
      <c r="AB13" s="50"/>
      <c r="AC13" s="50"/>
      <c r="AD13" s="50"/>
      <c r="AE13" s="50"/>
      <c r="AF13" s="50"/>
      <c r="AH13" s="70"/>
      <c r="AI13" s="70"/>
      <c r="AJ13" s="70"/>
      <c r="AK13" s="70"/>
      <c r="AL13" s="62"/>
      <c r="AM13" s="62"/>
      <c r="AN13" s="62"/>
      <c r="AO13" s="62"/>
      <c r="AP13" s="62"/>
      <c r="AQ13" s="62"/>
      <c r="AR13" s="68"/>
    </row>
    <row r="14" spans="2:44" ht="12" customHeight="1">
      <c r="B14" s="7"/>
      <c r="C14" s="363"/>
      <c r="D14" s="363"/>
      <c r="E14" s="119"/>
      <c r="F14" s="119"/>
      <c r="G14" s="336">
        <f>IF(T14=0,"","【注意】平均入居率が規定未満の区分があります。")</f>
      </c>
      <c r="H14" s="393"/>
      <c r="I14" s="393"/>
      <c r="J14" s="393"/>
      <c r="K14" s="393"/>
      <c r="L14" s="393"/>
      <c r="M14" s="393"/>
      <c r="N14" s="393"/>
      <c r="O14" s="393"/>
      <c r="P14" s="30"/>
      <c r="Q14" s="30"/>
      <c r="R14" s="30"/>
      <c r="S14" s="30"/>
      <c r="T14" s="103">
        <f>IF(K13&lt;10,0,+T11+T12)</f>
        <v>0</v>
      </c>
      <c r="W14" s="50"/>
      <c r="X14" s="50"/>
      <c r="Y14" s="50"/>
      <c r="Z14" s="50"/>
      <c r="AA14" s="50"/>
      <c r="AB14" s="50"/>
      <c r="AC14" s="50"/>
      <c r="AD14" s="50"/>
      <c r="AE14" s="50"/>
      <c r="AF14" s="50"/>
      <c r="AH14" s="70"/>
      <c r="AI14" s="70"/>
      <c r="AJ14" s="70"/>
      <c r="AK14" s="70"/>
      <c r="AL14" s="62"/>
      <c r="AM14" s="62"/>
      <c r="AN14" s="62"/>
      <c r="AO14" s="62"/>
      <c r="AP14" s="62"/>
      <c r="AQ14" s="62"/>
      <c r="AR14" s="68"/>
    </row>
    <row r="15" spans="2:44" ht="12" customHeight="1">
      <c r="B15" s="7"/>
      <c r="C15" s="363"/>
      <c r="D15" s="363"/>
      <c r="E15" s="113"/>
      <c r="F15" s="114"/>
      <c r="G15" s="336">
        <f>IF(T15=0,"","【注意】運営情報の公開依頼未了住宅があります。")</f>
      </c>
      <c r="H15" s="336"/>
      <c r="I15" s="336"/>
      <c r="J15" s="336"/>
      <c r="K15" s="336"/>
      <c r="L15" s="336"/>
      <c r="M15" s="336"/>
      <c r="N15" s="336"/>
      <c r="O15" s="336"/>
      <c r="P15" s="30"/>
      <c r="Q15" s="30"/>
      <c r="R15" s="30"/>
      <c r="S15" s="53">
        <f>SUM(S19:S306)</f>
        <v>0</v>
      </c>
      <c r="T15" s="53">
        <f>SUM(T19:T306)</f>
        <v>0</v>
      </c>
      <c r="W15" s="50"/>
      <c r="X15" s="50"/>
      <c r="Y15" s="50"/>
      <c r="Z15" s="50"/>
      <c r="AA15" s="50"/>
      <c r="AB15" s="50"/>
      <c r="AC15" s="50"/>
      <c r="AD15" s="50"/>
      <c r="AE15" s="50"/>
      <c r="AF15" s="50"/>
      <c r="AH15" s="72"/>
      <c r="AI15" s="72"/>
      <c r="AJ15" s="111"/>
      <c r="AK15" s="111"/>
      <c r="AL15" s="73"/>
      <c r="AM15" s="71"/>
      <c r="AN15" s="71"/>
      <c r="AO15" s="71"/>
      <c r="AP15" s="71"/>
      <c r="AQ15" s="71"/>
      <c r="AR15" s="68"/>
    </row>
    <row r="16" spans="2:44" ht="15.75" customHeight="1">
      <c r="B16" s="7"/>
      <c r="C16" s="363" t="s">
        <v>105</v>
      </c>
      <c r="D16" s="363"/>
      <c r="E16" s="113"/>
      <c r="F16" s="114"/>
      <c r="G16" s="365" t="s">
        <v>125</v>
      </c>
      <c r="H16" s="365"/>
      <c r="I16" s="214"/>
      <c r="J16" s="364"/>
      <c r="K16" s="364"/>
      <c r="L16" s="213" t="s">
        <v>103</v>
      </c>
      <c r="M16" s="269"/>
      <c r="N16" s="215" t="s">
        <v>102</v>
      </c>
      <c r="P16" s="30"/>
      <c r="Q16" s="30"/>
      <c r="R16" s="148" t="s">
        <v>127</v>
      </c>
      <c r="S16" s="53"/>
      <c r="T16" s="53"/>
      <c r="W16" s="147"/>
      <c r="X16" s="50"/>
      <c r="Y16" s="50"/>
      <c r="Z16" s="50"/>
      <c r="AA16" s="50"/>
      <c r="AB16" s="50"/>
      <c r="AC16" s="50"/>
      <c r="AD16" s="50"/>
      <c r="AE16" s="50"/>
      <c r="AF16" s="50"/>
      <c r="AH16" s="72"/>
      <c r="AI16" s="72"/>
      <c r="AJ16" s="111"/>
      <c r="AK16" s="111"/>
      <c r="AL16" s="73"/>
      <c r="AM16" s="71"/>
      <c r="AN16" s="71"/>
      <c r="AO16" s="71"/>
      <c r="AP16" s="71"/>
      <c r="AQ16" s="71"/>
      <c r="AR16" s="68"/>
    </row>
    <row r="17" spans="2:51" s="10" customFormat="1" ht="3.75" customHeight="1">
      <c r="B17" s="23"/>
      <c r="C17" s="357"/>
      <c r="D17" s="357"/>
      <c r="E17" s="357"/>
      <c r="F17" s="357"/>
      <c r="G17" s="358"/>
      <c r="H17" s="358"/>
      <c r="I17" s="358"/>
      <c r="J17" s="358"/>
      <c r="K17" s="358"/>
      <c r="L17" s="358"/>
      <c r="M17" s="358"/>
      <c r="N17" s="358"/>
      <c r="O17" s="358"/>
      <c r="P17" s="358"/>
      <c r="Q17" s="239"/>
      <c r="R17" s="239"/>
      <c r="S17" s="54"/>
      <c r="T17" s="55"/>
      <c r="W17" s="52"/>
      <c r="X17" s="52"/>
      <c r="Y17" s="13"/>
      <c r="Z17" s="13"/>
      <c r="AA17" s="13"/>
      <c r="AB17" s="13"/>
      <c r="AC17" s="13"/>
      <c r="AD17" s="13"/>
      <c r="AE17" s="13"/>
      <c r="AF17" s="50"/>
      <c r="AG17" s="2"/>
      <c r="AH17" s="83"/>
      <c r="AI17" s="83"/>
      <c r="AJ17" s="83"/>
      <c r="AK17" s="83"/>
      <c r="AL17" s="74"/>
      <c r="AM17" s="74"/>
      <c r="AN17" s="74"/>
      <c r="AO17" s="74"/>
      <c r="AP17" s="74"/>
      <c r="AQ17" s="74"/>
      <c r="AR17" s="74"/>
      <c r="AS17" s="2"/>
      <c r="AT17" s="2"/>
      <c r="AU17" s="2"/>
      <c r="AV17" s="2"/>
      <c r="AW17" s="2"/>
      <c r="AX17" s="2"/>
      <c r="AY17" s="2"/>
    </row>
    <row r="18" spans="1:44" ht="27.75" customHeight="1">
      <c r="A18" s="16"/>
      <c r="B18" s="7"/>
      <c r="C18" s="149"/>
      <c r="D18" s="149" t="s">
        <v>2</v>
      </c>
      <c r="E18" s="359" t="s">
        <v>24</v>
      </c>
      <c r="F18" s="360"/>
      <c r="G18" s="202" t="s">
        <v>130</v>
      </c>
      <c r="H18" s="201" t="s">
        <v>129</v>
      </c>
      <c r="I18" s="96"/>
      <c r="J18" s="361" t="s">
        <v>110</v>
      </c>
      <c r="K18" s="362"/>
      <c r="L18" s="150" t="s">
        <v>126</v>
      </c>
      <c r="M18" s="151" t="s">
        <v>46</v>
      </c>
      <c r="N18" s="151" t="s">
        <v>47</v>
      </c>
      <c r="O18" s="151" t="s">
        <v>30</v>
      </c>
      <c r="P18" s="45"/>
      <c r="Q18" s="46"/>
      <c r="R18" s="46"/>
      <c r="S18" s="56"/>
      <c r="T18" s="56"/>
      <c r="U18" s="46"/>
      <c r="V18" s="46"/>
      <c r="W18" s="147"/>
      <c r="X18" s="50" t="s">
        <v>36</v>
      </c>
      <c r="Y18" s="50"/>
      <c r="Z18" s="50"/>
      <c r="AA18" s="50"/>
      <c r="AB18" s="50"/>
      <c r="AC18" s="50"/>
      <c r="AD18" s="50"/>
      <c r="AE18" s="50"/>
      <c r="AF18" s="50"/>
      <c r="AH18" s="1"/>
      <c r="AI18" s="1"/>
      <c r="AJ18" s="1"/>
      <c r="AK18" s="1"/>
      <c r="AL18" s="1"/>
      <c r="AM18" s="1"/>
      <c r="AN18" s="1"/>
      <c r="AO18" s="1"/>
      <c r="AP18" s="1"/>
      <c r="AQ18" s="1"/>
      <c r="AR18" s="1"/>
    </row>
    <row r="19" spans="2:59" s="10" customFormat="1" ht="30" customHeight="1">
      <c r="B19" s="23"/>
      <c r="C19" s="118">
        <v>1</v>
      </c>
      <c r="D19" s="216"/>
      <c r="E19" s="326"/>
      <c r="F19" s="327"/>
      <c r="G19" s="128"/>
      <c r="H19" s="129"/>
      <c r="I19" s="265"/>
      <c r="J19" s="146"/>
      <c r="K19" s="145"/>
      <c r="L19" s="266">
        <f>IF(OR(G19="■両方■",G19="□運営■"),IF(OR(J19=0,K19=0),"",_xlfn.IFERROR(DATEDIF(DATE(IF(LEFT(J19,1)="H",MID(J19,2,2)+1988,IF(LEFT(J19,1)="R",MID(J19,2,2)+2018)),K19,1),DATE(RIGHT($J$16,1)+2018,$M$16,1),"y"),"未")),"")</f>
      </c>
      <c r="M19" s="122"/>
      <c r="N19" s="122"/>
      <c r="O19" s="267">
        <f>IF(M19=0,"",N19*100/M19)</f>
      </c>
      <c r="P19" s="123">
        <f>IF(O19="","",IF(OR(O19&gt;100,O19&lt;0),"★",""))</f>
      </c>
      <c r="Q19" s="41"/>
      <c r="R19" s="41"/>
      <c r="S19" s="57">
        <f aca="true" t="shared" si="0" ref="S19:S82">IF(E19="",0,1)</f>
        <v>0</v>
      </c>
      <c r="T19" s="57">
        <f aca="true" t="shared" si="1" ref="T19:T25">IF(E19="",0,IF(LEFT(H19,1)="■",0,1))</f>
        <v>0</v>
      </c>
      <c r="U19" s="41"/>
      <c r="V19" s="46"/>
      <c r="W19" s="251" t="s">
        <v>34</v>
      </c>
      <c r="X19" s="251" t="s">
        <v>35</v>
      </c>
      <c r="Y19" s="251" t="s">
        <v>38</v>
      </c>
      <c r="Z19" s="252"/>
      <c r="AA19" s="91"/>
      <c r="AB19" s="253" t="s">
        <v>31</v>
      </c>
      <c r="AC19" s="253" t="s">
        <v>33</v>
      </c>
      <c r="AD19" s="253" t="s">
        <v>32</v>
      </c>
      <c r="AE19" s="252"/>
      <c r="AF19" s="50"/>
      <c r="AG19" s="98" t="s">
        <v>111</v>
      </c>
      <c r="AH19" s="98" t="s">
        <v>112</v>
      </c>
      <c r="AI19" s="98" t="s">
        <v>124</v>
      </c>
      <c r="AJ19" s="98" t="s">
        <v>113</v>
      </c>
      <c r="AK19" s="98" t="s">
        <v>114</v>
      </c>
      <c r="AL19" s="98" t="s">
        <v>115</v>
      </c>
      <c r="AM19" s="98" t="s">
        <v>116</v>
      </c>
      <c r="AN19" s="98" t="s">
        <v>117</v>
      </c>
      <c r="AO19" s="98" t="s">
        <v>118</v>
      </c>
      <c r="AP19" s="98" t="s">
        <v>119</v>
      </c>
      <c r="AQ19" s="98" t="s">
        <v>120</v>
      </c>
      <c r="AR19" s="98" t="s">
        <v>121</v>
      </c>
      <c r="AS19" s="98" t="s">
        <v>122</v>
      </c>
      <c r="AT19" s="98" t="s">
        <v>123</v>
      </c>
      <c r="AU19" s="98" t="s">
        <v>154</v>
      </c>
      <c r="AV19" s="98" t="s">
        <v>155</v>
      </c>
      <c r="AW19" s="2"/>
      <c r="AX19" s="2"/>
      <c r="AY19" s="2"/>
      <c r="AZ19" s="2"/>
      <c r="BA19" s="2"/>
      <c r="BB19" s="2"/>
      <c r="BC19" s="2"/>
      <c r="BD19" s="2"/>
      <c r="BE19" s="2"/>
      <c r="BF19" s="2"/>
      <c r="BG19" s="2"/>
    </row>
    <row r="20" spans="1:40" ht="30" customHeight="1">
      <c r="A20" s="18"/>
      <c r="B20" s="7"/>
      <c r="C20" s="242">
        <v>2</v>
      </c>
      <c r="D20" s="216"/>
      <c r="E20" s="326"/>
      <c r="F20" s="327"/>
      <c r="G20" s="135"/>
      <c r="H20" s="129"/>
      <c r="I20" s="265"/>
      <c r="J20" s="146"/>
      <c r="K20" s="145"/>
      <c r="L20" s="266">
        <f>IF(OR(G20="■両方■",G20="□運営■"),IF(OR(J20=0,K20=0),"",_xlfn.IFERROR(DATEDIF(DATE(IF(LEFT(J20,1)="H",MID(J20,2,2)+1988,IF(LEFT(J20,1)="R",MID(J20,2,2)+2018)),K20,1),DATE(RIGHT($J$16,1)+2018,$M$16,1),"y"),"未")),"")</f>
      </c>
      <c r="M20" s="122"/>
      <c r="N20" s="122"/>
      <c r="O20" s="267">
        <f aca="true" t="shared" si="2" ref="O20:O83">IF(M20=0,"",N20*100/M20)</f>
      </c>
      <c r="P20" s="123">
        <f aca="true" t="shared" si="3" ref="P20:P83">IF(O20="","",IF(OR(O20&gt;100,O20&lt;0),"★",""))</f>
      </c>
      <c r="Q20" s="41"/>
      <c r="R20" s="41"/>
      <c r="S20" s="57">
        <f t="shared" si="0"/>
        <v>0</v>
      </c>
      <c r="T20" s="57">
        <f t="shared" si="1"/>
        <v>0</v>
      </c>
      <c r="U20" s="41"/>
      <c r="V20" s="41"/>
      <c r="W20" s="254"/>
      <c r="X20" s="86"/>
      <c r="Y20" s="86"/>
      <c r="Z20" s="87"/>
      <c r="AA20" s="87"/>
      <c r="AB20" s="88"/>
      <c r="AC20" s="13"/>
      <c r="AD20" s="13"/>
      <c r="AE20" s="13"/>
      <c r="AF20" s="13"/>
      <c r="AG20" s="331"/>
      <c r="AH20" s="331"/>
      <c r="AI20" s="331"/>
      <c r="AJ20" s="331"/>
      <c r="AK20" s="331"/>
      <c r="AL20" s="331"/>
      <c r="AM20" s="331"/>
      <c r="AN20" s="1"/>
    </row>
    <row r="21" spans="1:40" ht="30" customHeight="1">
      <c r="A21" s="16"/>
      <c r="B21" s="7"/>
      <c r="C21" s="118">
        <v>3</v>
      </c>
      <c r="D21" s="216"/>
      <c r="E21" s="326"/>
      <c r="F21" s="327"/>
      <c r="G21" s="135"/>
      <c r="H21" s="129"/>
      <c r="I21" s="265"/>
      <c r="J21" s="146"/>
      <c r="K21" s="145"/>
      <c r="L21" s="266">
        <f aca="true" t="shared" si="4" ref="L21:L84">IF(OR(G21="■両方■",G21="□運営■"),IF(OR(J21=0,K21=0),"",_xlfn.IFERROR(DATEDIF(DATE(IF(LEFT(J21,1)="H",MID(J21,2,2)+1988,IF(LEFT(J21,1)="R",MID(J21,2,2)+2018)),K21,1),DATE(RIGHT($J$16,1)+2018,$M$16,1),"y"),"未")),"")</f>
      </c>
      <c r="M21" s="122"/>
      <c r="N21" s="122"/>
      <c r="O21" s="267">
        <f t="shared" si="2"/>
      </c>
      <c r="P21" s="123">
        <f t="shared" si="3"/>
      </c>
      <c r="Q21" s="41"/>
      <c r="R21" s="41"/>
      <c r="S21" s="57">
        <f t="shared" si="0"/>
        <v>0</v>
      </c>
      <c r="T21" s="57">
        <f t="shared" si="1"/>
        <v>0</v>
      </c>
      <c r="U21" s="41"/>
      <c r="V21" s="41"/>
      <c r="W21" s="255"/>
      <c r="X21" s="89"/>
      <c r="Y21" s="90"/>
      <c r="Z21" s="89"/>
      <c r="AA21" s="89"/>
      <c r="AB21" s="14"/>
      <c r="AC21" s="14"/>
      <c r="AD21" s="14"/>
      <c r="AE21" s="14"/>
      <c r="AF21" s="14"/>
      <c r="AG21" s="13"/>
      <c r="AH21" s="13"/>
      <c r="AI21" s="13"/>
      <c r="AJ21" s="13"/>
      <c r="AK21" s="13"/>
      <c r="AL21" s="13"/>
      <c r="AM21" s="13"/>
      <c r="AN21" s="1"/>
    </row>
    <row r="22" spans="1:40" ht="30" customHeight="1">
      <c r="A22" s="16"/>
      <c r="B22" s="1"/>
      <c r="C22" s="242">
        <v>4</v>
      </c>
      <c r="D22" s="216"/>
      <c r="E22" s="326"/>
      <c r="F22" s="327"/>
      <c r="G22" s="135"/>
      <c r="H22" s="129"/>
      <c r="I22" s="265"/>
      <c r="J22" s="146"/>
      <c r="K22" s="145"/>
      <c r="L22" s="266">
        <f t="shared" si="4"/>
      </c>
      <c r="M22" s="122"/>
      <c r="N22" s="122"/>
      <c r="O22" s="267">
        <f t="shared" si="2"/>
      </c>
      <c r="P22" s="123">
        <f t="shared" si="3"/>
      </c>
      <c r="Q22" s="41"/>
      <c r="R22" s="41"/>
      <c r="S22" s="57">
        <f t="shared" si="0"/>
        <v>0</v>
      </c>
      <c r="T22" s="57">
        <f t="shared" si="1"/>
        <v>0</v>
      </c>
      <c r="U22" s="41"/>
      <c r="V22" s="41"/>
      <c r="W22" s="255"/>
      <c r="X22" s="89"/>
      <c r="Y22" s="90"/>
      <c r="Z22" s="89"/>
      <c r="AA22" s="89"/>
      <c r="AB22" s="14"/>
      <c r="AC22" s="14"/>
      <c r="AD22" s="14"/>
      <c r="AE22" s="14"/>
      <c r="AF22" s="14"/>
      <c r="AG22" s="13"/>
      <c r="AH22" s="13"/>
      <c r="AI22" s="13"/>
      <c r="AJ22" s="13"/>
      <c r="AK22" s="13"/>
      <c r="AL22" s="13"/>
      <c r="AM22" s="13"/>
      <c r="AN22" s="1"/>
    </row>
    <row r="23" spans="1:40" ht="30" customHeight="1">
      <c r="A23" s="16"/>
      <c r="B23" s="1"/>
      <c r="C23" s="118">
        <v>5</v>
      </c>
      <c r="D23" s="216"/>
      <c r="E23" s="326"/>
      <c r="F23" s="327"/>
      <c r="G23" s="135"/>
      <c r="H23" s="129"/>
      <c r="I23" s="265"/>
      <c r="J23" s="146"/>
      <c r="K23" s="145"/>
      <c r="L23" s="266">
        <f t="shared" si="4"/>
      </c>
      <c r="M23" s="122"/>
      <c r="N23" s="122"/>
      <c r="O23" s="268">
        <f t="shared" si="2"/>
      </c>
      <c r="P23" s="123">
        <f t="shared" si="3"/>
      </c>
      <c r="Q23" s="41"/>
      <c r="R23" s="41"/>
      <c r="S23" s="57">
        <f t="shared" si="0"/>
        <v>0</v>
      </c>
      <c r="T23" s="57">
        <f t="shared" si="1"/>
        <v>0</v>
      </c>
      <c r="U23" s="41"/>
      <c r="V23" s="41"/>
      <c r="W23" s="255"/>
      <c r="X23" s="89"/>
      <c r="Y23" s="90"/>
      <c r="Z23" s="89"/>
      <c r="AA23" s="89"/>
      <c r="AB23" s="60"/>
      <c r="AC23" s="1"/>
      <c r="AD23" s="1"/>
      <c r="AE23" s="1"/>
      <c r="AF23" s="1"/>
      <c r="AG23" s="13"/>
      <c r="AH23" s="13"/>
      <c r="AI23" s="13"/>
      <c r="AJ23" s="13"/>
      <c r="AK23" s="13"/>
      <c r="AL23" s="13"/>
      <c r="AM23" s="13"/>
      <c r="AN23" s="1"/>
    </row>
    <row r="24" spans="1:40" ht="30" customHeight="1">
      <c r="A24" s="16"/>
      <c r="B24" s="1"/>
      <c r="C24" s="242">
        <v>6</v>
      </c>
      <c r="D24" s="216"/>
      <c r="E24" s="326"/>
      <c r="F24" s="327"/>
      <c r="G24" s="135"/>
      <c r="H24" s="129"/>
      <c r="I24" s="265"/>
      <c r="J24" s="146"/>
      <c r="K24" s="145"/>
      <c r="L24" s="266">
        <f t="shared" si="4"/>
      </c>
      <c r="M24" s="122"/>
      <c r="N24" s="122"/>
      <c r="O24" s="268">
        <f t="shared" si="2"/>
      </c>
      <c r="P24" s="123">
        <f t="shared" si="3"/>
      </c>
      <c r="Q24" s="41"/>
      <c r="R24" s="41"/>
      <c r="S24" s="57">
        <f t="shared" si="0"/>
        <v>0</v>
      </c>
      <c r="T24" s="57">
        <f t="shared" si="1"/>
        <v>0</v>
      </c>
      <c r="U24" s="41"/>
      <c r="V24" s="41"/>
      <c r="W24" s="89"/>
      <c r="X24" s="89"/>
      <c r="Y24" s="90"/>
      <c r="Z24" s="89"/>
      <c r="AA24" s="89"/>
      <c r="AB24" s="60"/>
      <c r="AC24" s="1"/>
      <c r="AD24" s="1"/>
      <c r="AE24" s="1"/>
      <c r="AF24" s="1"/>
      <c r="AG24" s="1"/>
      <c r="AH24" s="13"/>
      <c r="AI24" s="13"/>
      <c r="AJ24" s="13"/>
      <c r="AK24" s="13"/>
      <c r="AL24" s="13"/>
      <c r="AM24" s="13"/>
      <c r="AN24" s="1"/>
    </row>
    <row r="25" spans="1:40" ht="30" customHeight="1">
      <c r="A25" s="16"/>
      <c r="B25" s="1"/>
      <c r="C25" s="118">
        <v>7</v>
      </c>
      <c r="D25" s="216"/>
      <c r="E25" s="326"/>
      <c r="F25" s="327"/>
      <c r="G25" s="135"/>
      <c r="H25" s="129"/>
      <c r="I25" s="265"/>
      <c r="J25" s="146"/>
      <c r="K25" s="145"/>
      <c r="L25" s="266">
        <f t="shared" si="4"/>
      </c>
      <c r="M25" s="122"/>
      <c r="N25" s="122"/>
      <c r="O25" s="268">
        <f t="shared" si="2"/>
      </c>
      <c r="P25" s="123">
        <f t="shared" si="3"/>
      </c>
      <c r="Q25" s="41"/>
      <c r="R25" s="41"/>
      <c r="S25" s="57">
        <f t="shared" si="0"/>
        <v>0</v>
      </c>
      <c r="T25" s="57">
        <f t="shared" si="1"/>
        <v>0</v>
      </c>
      <c r="U25" s="41"/>
      <c r="V25" s="41"/>
      <c r="W25" s="89"/>
      <c r="X25" s="89"/>
      <c r="Y25" s="90"/>
      <c r="Z25" s="89"/>
      <c r="AA25" s="89"/>
      <c r="AB25" s="60"/>
      <c r="AC25" s="1"/>
      <c r="AD25" s="1"/>
      <c r="AE25" s="1"/>
      <c r="AF25" s="1"/>
      <c r="AG25" s="14"/>
      <c r="AH25" s="13"/>
      <c r="AI25" s="13"/>
      <c r="AJ25" s="13"/>
      <c r="AK25" s="13"/>
      <c r="AL25" s="13"/>
      <c r="AM25" s="13"/>
      <c r="AN25" s="1"/>
    </row>
    <row r="26" spans="1:40" ht="30" customHeight="1">
      <c r="A26" s="16"/>
      <c r="B26" s="1"/>
      <c r="C26" s="242">
        <v>8</v>
      </c>
      <c r="D26" s="216"/>
      <c r="E26" s="326"/>
      <c r="F26" s="327"/>
      <c r="G26" s="135"/>
      <c r="H26" s="129"/>
      <c r="I26" s="265"/>
      <c r="J26" s="146"/>
      <c r="K26" s="145"/>
      <c r="L26" s="266">
        <f t="shared" si="4"/>
      </c>
      <c r="M26" s="122"/>
      <c r="N26" s="122"/>
      <c r="O26" s="268">
        <f t="shared" si="2"/>
      </c>
      <c r="P26" s="123">
        <f t="shared" si="3"/>
      </c>
      <c r="Q26" s="41"/>
      <c r="R26" s="41"/>
      <c r="S26" s="57">
        <f t="shared" si="0"/>
        <v>0</v>
      </c>
      <c r="T26" s="57">
        <f aca="true" t="shared" si="5" ref="T26:T89">IF(E26="",0,IF(LEFT(H26,1)="■",0,1))</f>
        <v>0</v>
      </c>
      <c r="U26" s="41"/>
      <c r="V26" s="41"/>
      <c r="W26" s="48"/>
      <c r="X26" s="48"/>
      <c r="Y26" s="47"/>
      <c r="Z26" s="48"/>
      <c r="AA26" s="48"/>
      <c r="AB26" s="1"/>
      <c r="AC26" s="1"/>
      <c r="AD26" s="1"/>
      <c r="AE26" s="1"/>
      <c r="AF26" s="1"/>
      <c r="AG26" s="1"/>
      <c r="AH26" s="13"/>
      <c r="AI26" s="13"/>
      <c r="AJ26" s="13"/>
      <c r="AK26" s="13"/>
      <c r="AL26" s="13"/>
      <c r="AM26" s="13"/>
      <c r="AN26" s="1"/>
    </row>
    <row r="27" spans="1:40" ht="30" customHeight="1">
      <c r="A27" s="16"/>
      <c r="B27" s="1"/>
      <c r="C27" s="118">
        <v>9</v>
      </c>
      <c r="D27" s="216"/>
      <c r="E27" s="326"/>
      <c r="F27" s="327"/>
      <c r="G27" s="135"/>
      <c r="H27" s="129"/>
      <c r="I27" s="265"/>
      <c r="J27" s="146"/>
      <c r="K27" s="145"/>
      <c r="L27" s="266">
        <f t="shared" si="4"/>
      </c>
      <c r="M27" s="122"/>
      <c r="N27" s="122"/>
      <c r="O27" s="268">
        <f t="shared" si="2"/>
      </c>
      <c r="P27" s="123">
        <f t="shared" si="3"/>
      </c>
      <c r="Q27" s="41"/>
      <c r="R27" s="41"/>
      <c r="S27" s="57">
        <f t="shared" si="0"/>
        <v>0</v>
      </c>
      <c r="T27" s="57">
        <f t="shared" si="5"/>
        <v>0</v>
      </c>
      <c r="U27" s="41"/>
      <c r="V27" s="41"/>
      <c r="W27" s="48"/>
      <c r="X27" s="48"/>
      <c r="Y27" s="47"/>
      <c r="Z27" s="48"/>
      <c r="AA27" s="48"/>
      <c r="AB27" s="1"/>
      <c r="AC27" s="1"/>
      <c r="AD27" s="1"/>
      <c r="AE27" s="1"/>
      <c r="AF27" s="1"/>
      <c r="AG27" s="1"/>
      <c r="AH27" s="13"/>
      <c r="AI27" s="13"/>
      <c r="AJ27" s="13"/>
      <c r="AK27" s="13"/>
      <c r="AL27" s="13"/>
      <c r="AM27" s="13"/>
      <c r="AN27" s="1"/>
    </row>
    <row r="28" spans="1:40" ht="30" customHeight="1">
      <c r="A28" s="16"/>
      <c r="B28" s="1"/>
      <c r="C28" s="242">
        <v>10</v>
      </c>
      <c r="D28" s="216"/>
      <c r="E28" s="326"/>
      <c r="F28" s="327"/>
      <c r="G28" s="135"/>
      <c r="H28" s="129"/>
      <c r="I28" s="265"/>
      <c r="J28" s="146"/>
      <c r="K28" s="145"/>
      <c r="L28" s="266">
        <f t="shared" si="4"/>
      </c>
      <c r="M28" s="122"/>
      <c r="N28" s="122"/>
      <c r="O28" s="268">
        <f t="shared" si="2"/>
      </c>
      <c r="P28" s="123">
        <f t="shared" si="3"/>
      </c>
      <c r="Q28" s="41"/>
      <c r="R28" s="41"/>
      <c r="S28" s="57">
        <f t="shared" si="0"/>
        <v>0</v>
      </c>
      <c r="T28" s="57">
        <f t="shared" si="5"/>
        <v>0</v>
      </c>
      <c r="U28" s="41"/>
      <c r="V28" s="41"/>
      <c r="W28" s="48"/>
      <c r="X28" s="48"/>
      <c r="Y28" s="47"/>
      <c r="Z28" s="48"/>
      <c r="AA28" s="48"/>
      <c r="AB28" s="1"/>
      <c r="AC28" s="1"/>
      <c r="AD28" s="1"/>
      <c r="AE28" s="1"/>
      <c r="AF28" s="1"/>
      <c r="AG28" s="1"/>
      <c r="AH28" s="13"/>
      <c r="AI28" s="13"/>
      <c r="AJ28" s="13"/>
      <c r="AK28" s="13"/>
      <c r="AL28" s="13"/>
      <c r="AM28" s="13"/>
      <c r="AN28" s="1"/>
    </row>
    <row r="29" spans="1:40" ht="30" customHeight="1">
      <c r="A29" s="16"/>
      <c r="B29" s="1"/>
      <c r="C29" s="118">
        <v>11</v>
      </c>
      <c r="D29" s="216"/>
      <c r="E29" s="326"/>
      <c r="F29" s="327"/>
      <c r="G29" s="135"/>
      <c r="H29" s="129"/>
      <c r="I29" s="265"/>
      <c r="J29" s="146"/>
      <c r="K29" s="145"/>
      <c r="L29" s="266">
        <f t="shared" si="4"/>
      </c>
      <c r="M29" s="122"/>
      <c r="N29" s="122"/>
      <c r="O29" s="268">
        <f t="shared" si="2"/>
      </c>
      <c r="P29" s="123">
        <f t="shared" si="3"/>
      </c>
      <c r="Q29" s="41"/>
      <c r="R29" s="41"/>
      <c r="S29" s="57">
        <f t="shared" si="0"/>
        <v>0</v>
      </c>
      <c r="T29" s="57">
        <f t="shared" si="5"/>
        <v>0</v>
      </c>
      <c r="U29" s="41"/>
      <c r="V29" s="41"/>
      <c r="W29" s="48"/>
      <c r="X29" s="48"/>
      <c r="Y29" s="47"/>
      <c r="Z29" s="48"/>
      <c r="AA29" s="48"/>
      <c r="AB29" s="1"/>
      <c r="AC29" s="1"/>
      <c r="AD29" s="1"/>
      <c r="AE29" s="1"/>
      <c r="AF29" s="1"/>
      <c r="AG29" s="1"/>
      <c r="AH29" s="13"/>
      <c r="AI29" s="13"/>
      <c r="AJ29" s="13"/>
      <c r="AK29" s="13"/>
      <c r="AL29" s="13"/>
      <c r="AM29" s="13"/>
      <c r="AN29" s="1"/>
    </row>
    <row r="30" spans="1:40" ht="30" customHeight="1">
      <c r="A30" s="16"/>
      <c r="B30" s="1"/>
      <c r="C30" s="242">
        <v>12</v>
      </c>
      <c r="D30" s="216"/>
      <c r="E30" s="326"/>
      <c r="F30" s="327"/>
      <c r="G30" s="135"/>
      <c r="H30" s="129"/>
      <c r="I30" s="265"/>
      <c r="J30" s="146"/>
      <c r="K30" s="145"/>
      <c r="L30" s="266">
        <f t="shared" si="4"/>
      </c>
      <c r="M30" s="122"/>
      <c r="N30" s="122"/>
      <c r="O30" s="268">
        <f t="shared" si="2"/>
      </c>
      <c r="P30" s="123">
        <f t="shared" si="3"/>
      </c>
      <c r="Q30" s="41"/>
      <c r="R30" s="41"/>
      <c r="S30" s="57">
        <f t="shared" si="0"/>
        <v>0</v>
      </c>
      <c r="T30" s="57">
        <f t="shared" si="5"/>
        <v>0</v>
      </c>
      <c r="U30" s="41"/>
      <c r="V30" s="41"/>
      <c r="W30" s="1"/>
      <c r="X30" s="1"/>
      <c r="Y30" s="1"/>
      <c r="Z30" s="1"/>
      <c r="AA30" s="1"/>
      <c r="AB30" s="1"/>
      <c r="AC30" s="1"/>
      <c r="AD30" s="1"/>
      <c r="AE30" s="1"/>
      <c r="AF30" s="1"/>
      <c r="AG30" s="1"/>
      <c r="AH30" s="13"/>
      <c r="AI30" s="13"/>
      <c r="AJ30" s="13"/>
      <c r="AK30" s="13"/>
      <c r="AL30" s="13"/>
      <c r="AM30" s="13"/>
      <c r="AN30" s="1"/>
    </row>
    <row r="31" spans="1:40" ht="30" customHeight="1">
      <c r="A31" s="16"/>
      <c r="B31" s="1"/>
      <c r="C31" s="118">
        <v>13</v>
      </c>
      <c r="D31" s="216"/>
      <c r="E31" s="326"/>
      <c r="F31" s="327"/>
      <c r="G31" s="135"/>
      <c r="H31" s="129"/>
      <c r="I31" s="265"/>
      <c r="J31" s="146"/>
      <c r="K31" s="145"/>
      <c r="L31" s="266">
        <f t="shared" si="4"/>
      </c>
      <c r="M31" s="122"/>
      <c r="N31" s="122"/>
      <c r="O31" s="268">
        <f t="shared" si="2"/>
      </c>
      <c r="P31" s="123">
        <f t="shared" si="3"/>
      </c>
      <c r="Q31" s="41"/>
      <c r="R31" s="41"/>
      <c r="S31" s="57">
        <f t="shared" si="0"/>
        <v>0</v>
      </c>
      <c r="T31" s="57">
        <f t="shared" si="5"/>
        <v>0</v>
      </c>
      <c r="U31" s="41"/>
      <c r="V31" s="41"/>
      <c r="W31" s="1"/>
      <c r="X31" s="1"/>
      <c r="Y31" s="1"/>
      <c r="Z31" s="1"/>
      <c r="AA31" s="1"/>
      <c r="AB31" s="1"/>
      <c r="AC31" s="1"/>
      <c r="AD31" s="1"/>
      <c r="AE31" s="1"/>
      <c r="AF31" s="1"/>
      <c r="AG31" s="1"/>
      <c r="AH31" s="13"/>
      <c r="AI31" s="13"/>
      <c r="AJ31" s="13"/>
      <c r="AK31" s="13"/>
      <c r="AL31" s="13"/>
      <c r="AM31" s="13"/>
      <c r="AN31" s="1"/>
    </row>
    <row r="32" spans="1:40" ht="30" customHeight="1">
      <c r="A32" s="16"/>
      <c r="B32" s="1"/>
      <c r="C32" s="242">
        <v>14</v>
      </c>
      <c r="D32" s="216"/>
      <c r="E32" s="326"/>
      <c r="F32" s="327"/>
      <c r="G32" s="135"/>
      <c r="H32" s="129"/>
      <c r="I32" s="265"/>
      <c r="J32" s="146"/>
      <c r="K32" s="145"/>
      <c r="L32" s="266">
        <f t="shared" si="4"/>
      </c>
      <c r="M32" s="122"/>
      <c r="N32" s="122"/>
      <c r="O32" s="268">
        <f t="shared" si="2"/>
      </c>
      <c r="P32" s="123">
        <f t="shared" si="3"/>
      </c>
      <c r="Q32" s="41"/>
      <c r="R32" s="41"/>
      <c r="S32" s="57">
        <f t="shared" si="0"/>
        <v>0</v>
      </c>
      <c r="T32" s="57">
        <f t="shared" si="5"/>
        <v>0</v>
      </c>
      <c r="U32" s="41"/>
      <c r="V32" s="41"/>
      <c r="W32" s="1"/>
      <c r="X32" s="1"/>
      <c r="Y32" s="1"/>
      <c r="Z32" s="1"/>
      <c r="AA32" s="1"/>
      <c r="AB32" s="1"/>
      <c r="AC32" s="1"/>
      <c r="AD32" s="1"/>
      <c r="AE32" s="1"/>
      <c r="AF32" s="1"/>
      <c r="AG32" s="1"/>
      <c r="AH32" s="13"/>
      <c r="AI32" s="13"/>
      <c r="AJ32" s="13"/>
      <c r="AK32" s="13"/>
      <c r="AL32" s="13"/>
      <c r="AM32" s="13"/>
      <c r="AN32" s="1"/>
    </row>
    <row r="33" spans="1:40" ht="30" customHeight="1">
      <c r="A33" s="16"/>
      <c r="B33" s="1"/>
      <c r="C33" s="118">
        <v>15</v>
      </c>
      <c r="D33" s="216"/>
      <c r="E33" s="326"/>
      <c r="F33" s="327"/>
      <c r="G33" s="135"/>
      <c r="H33" s="129"/>
      <c r="I33" s="265"/>
      <c r="J33" s="146"/>
      <c r="K33" s="145"/>
      <c r="L33" s="266">
        <f t="shared" si="4"/>
      </c>
      <c r="M33" s="122"/>
      <c r="N33" s="122"/>
      <c r="O33" s="268">
        <f t="shared" si="2"/>
      </c>
      <c r="P33" s="123">
        <f t="shared" si="3"/>
      </c>
      <c r="Q33" s="41"/>
      <c r="R33" s="41"/>
      <c r="S33" s="57">
        <f t="shared" si="0"/>
        <v>0</v>
      </c>
      <c r="T33" s="57">
        <f t="shared" si="5"/>
        <v>0</v>
      </c>
      <c r="U33" s="41"/>
      <c r="V33" s="41"/>
      <c r="W33" s="1"/>
      <c r="X33" s="1"/>
      <c r="Y33" s="1"/>
      <c r="Z33" s="1"/>
      <c r="AA33" s="1"/>
      <c r="AB33" s="1"/>
      <c r="AC33" s="1"/>
      <c r="AD33" s="1"/>
      <c r="AE33" s="1"/>
      <c r="AF33" s="1"/>
      <c r="AG33" s="1"/>
      <c r="AH33" s="13"/>
      <c r="AI33" s="13"/>
      <c r="AJ33" s="13"/>
      <c r="AK33" s="13"/>
      <c r="AL33" s="13"/>
      <c r="AM33" s="13"/>
      <c r="AN33" s="1"/>
    </row>
    <row r="34" spans="1:40" ht="30" customHeight="1">
      <c r="A34" s="16"/>
      <c r="B34" s="1"/>
      <c r="C34" s="242">
        <v>16</v>
      </c>
      <c r="D34" s="216"/>
      <c r="E34" s="326"/>
      <c r="F34" s="327"/>
      <c r="G34" s="135"/>
      <c r="H34" s="129"/>
      <c r="I34" s="265"/>
      <c r="J34" s="146"/>
      <c r="K34" s="145"/>
      <c r="L34" s="266">
        <f t="shared" si="4"/>
      </c>
      <c r="M34" s="122"/>
      <c r="N34" s="122"/>
      <c r="O34" s="268">
        <f t="shared" si="2"/>
      </c>
      <c r="P34" s="123">
        <f t="shared" si="3"/>
      </c>
      <c r="Q34" s="41"/>
      <c r="R34" s="41"/>
      <c r="S34" s="57">
        <f t="shared" si="0"/>
        <v>0</v>
      </c>
      <c r="T34" s="57">
        <f t="shared" si="5"/>
        <v>0</v>
      </c>
      <c r="U34" s="41"/>
      <c r="V34" s="41"/>
      <c r="W34" s="1"/>
      <c r="X34" s="1"/>
      <c r="Y34" s="1"/>
      <c r="Z34" s="1"/>
      <c r="AA34" s="1"/>
      <c r="AB34" s="1"/>
      <c r="AC34" s="1"/>
      <c r="AD34" s="1"/>
      <c r="AE34" s="1"/>
      <c r="AF34" s="1"/>
      <c r="AG34" s="1"/>
      <c r="AH34" s="13"/>
      <c r="AI34" s="13"/>
      <c r="AJ34" s="13"/>
      <c r="AK34" s="13"/>
      <c r="AL34" s="13"/>
      <c r="AM34" s="13"/>
      <c r="AN34" s="1"/>
    </row>
    <row r="35" spans="1:40" ht="30" customHeight="1">
      <c r="A35" s="16"/>
      <c r="B35" s="257" t="s">
        <v>13</v>
      </c>
      <c r="C35" s="118">
        <v>17</v>
      </c>
      <c r="D35" s="216"/>
      <c r="E35" s="326"/>
      <c r="F35" s="327"/>
      <c r="G35" s="135"/>
      <c r="H35" s="129"/>
      <c r="I35" s="265"/>
      <c r="J35" s="146"/>
      <c r="K35" s="145"/>
      <c r="L35" s="266">
        <f t="shared" si="4"/>
      </c>
      <c r="M35" s="122"/>
      <c r="N35" s="122"/>
      <c r="O35" s="268">
        <f t="shared" si="2"/>
      </c>
      <c r="P35" s="123">
        <f t="shared" si="3"/>
      </c>
      <c r="Q35" s="41"/>
      <c r="R35" s="41"/>
      <c r="S35" s="57">
        <f t="shared" si="0"/>
        <v>0</v>
      </c>
      <c r="T35" s="57">
        <f t="shared" si="5"/>
        <v>0</v>
      </c>
      <c r="U35" s="41"/>
      <c r="V35" s="41"/>
      <c r="W35" s="1"/>
      <c r="X35" s="1"/>
      <c r="Y35" s="1"/>
      <c r="Z35" s="1"/>
      <c r="AA35" s="1"/>
      <c r="AB35" s="1"/>
      <c r="AC35" s="1"/>
      <c r="AD35" s="1"/>
      <c r="AE35" s="1"/>
      <c r="AF35" s="1"/>
      <c r="AG35" s="1"/>
      <c r="AH35" s="13"/>
      <c r="AI35" s="13"/>
      <c r="AJ35" s="13"/>
      <c r="AK35" s="13"/>
      <c r="AL35" s="13"/>
      <c r="AM35" s="13"/>
      <c r="AN35" s="1"/>
    </row>
    <row r="36" spans="1:40" ht="30" customHeight="1" hidden="1">
      <c r="A36" s="16"/>
      <c r="B36" s="1"/>
      <c r="C36" s="242">
        <v>18</v>
      </c>
      <c r="D36" s="216"/>
      <c r="E36" s="326"/>
      <c r="F36" s="327"/>
      <c r="G36" s="135"/>
      <c r="H36" s="129"/>
      <c r="I36" s="265"/>
      <c r="J36" s="146"/>
      <c r="K36" s="145"/>
      <c r="L36" s="266">
        <f t="shared" si="4"/>
      </c>
      <c r="M36" s="122"/>
      <c r="N36" s="122"/>
      <c r="O36" s="268">
        <f t="shared" si="2"/>
      </c>
      <c r="P36" s="123">
        <f t="shared" si="3"/>
      </c>
      <c r="Q36" s="41"/>
      <c r="R36" s="41"/>
      <c r="S36" s="57">
        <f t="shared" si="0"/>
        <v>0</v>
      </c>
      <c r="T36" s="57">
        <f t="shared" si="5"/>
        <v>0</v>
      </c>
      <c r="U36" s="41"/>
      <c r="V36" s="41"/>
      <c r="W36" s="1"/>
      <c r="X36" s="1"/>
      <c r="Y36" s="1"/>
      <c r="Z36" s="1"/>
      <c r="AA36" s="1"/>
      <c r="AB36" s="1"/>
      <c r="AC36" s="1"/>
      <c r="AD36" s="1"/>
      <c r="AE36" s="1"/>
      <c r="AF36" s="1"/>
      <c r="AG36" s="1"/>
      <c r="AH36" s="13"/>
      <c r="AI36" s="13"/>
      <c r="AJ36" s="13"/>
      <c r="AK36" s="13"/>
      <c r="AL36" s="13"/>
      <c r="AM36" s="13"/>
      <c r="AN36" s="1"/>
    </row>
    <row r="37" spans="1:40" ht="30" customHeight="1" hidden="1">
      <c r="A37" s="16"/>
      <c r="B37" s="1"/>
      <c r="C37" s="118">
        <v>19</v>
      </c>
      <c r="D37" s="216"/>
      <c r="E37" s="326"/>
      <c r="F37" s="327"/>
      <c r="G37" s="135"/>
      <c r="H37" s="129"/>
      <c r="I37" s="265"/>
      <c r="J37" s="146"/>
      <c r="K37" s="145"/>
      <c r="L37" s="266">
        <f t="shared" si="4"/>
      </c>
      <c r="M37" s="122"/>
      <c r="N37" s="122"/>
      <c r="O37" s="268">
        <f t="shared" si="2"/>
      </c>
      <c r="P37" s="123">
        <f t="shared" si="3"/>
      </c>
      <c r="Q37" s="41"/>
      <c r="R37" s="41"/>
      <c r="S37" s="57">
        <f t="shared" si="0"/>
        <v>0</v>
      </c>
      <c r="T37" s="57">
        <f t="shared" si="5"/>
        <v>0</v>
      </c>
      <c r="U37" s="41"/>
      <c r="V37" s="41"/>
      <c r="W37" s="1"/>
      <c r="X37" s="1"/>
      <c r="Y37" s="1"/>
      <c r="Z37" s="1"/>
      <c r="AA37" s="1"/>
      <c r="AB37" s="1"/>
      <c r="AC37" s="1"/>
      <c r="AD37" s="1"/>
      <c r="AE37" s="1"/>
      <c r="AF37" s="1"/>
      <c r="AG37" s="13"/>
      <c r="AH37" s="13"/>
      <c r="AI37" s="13"/>
      <c r="AJ37" s="13"/>
      <c r="AK37" s="13"/>
      <c r="AL37" s="13"/>
      <c r="AM37" s="13"/>
      <c r="AN37" s="1"/>
    </row>
    <row r="38" spans="1:40" ht="30" customHeight="1" hidden="1">
      <c r="A38" s="16"/>
      <c r="B38" s="257"/>
      <c r="C38" s="242">
        <v>20</v>
      </c>
      <c r="D38" s="216"/>
      <c r="E38" s="326"/>
      <c r="F38" s="327"/>
      <c r="G38" s="135"/>
      <c r="H38" s="129"/>
      <c r="I38" s="265"/>
      <c r="J38" s="146"/>
      <c r="K38" s="145"/>
      <c r="L38" s="266">
        <f t="shared" si="4"/>
      </c>
      <c r="M38" s="122"/>
      <c r="N38" s="122"/>
      <c r="O38" s="268">
        <f t="shared" si="2"/>
      </c>
      <c r="P38" s="123">
        <f t="shared" si="3"/>
      </c>
      <c r="Q38" s="41"/>
      <c r="R38" s="41"/>
      <c r="S38" s="57">
        <f t="shared" si="0"/>
        <v>0</v>
      </c>
      <c r="T38" s="57">
        <f t="shared" si="5"/>
        <v>0</v>
      </c>
      <c r="U38" s="41"/>
      <c r="V38" s="41"/>
      <c r="W38" s="1"/>
      <c r="X38" s="1"/>
      <c r="Y38" s="1"/>
      <c r="Z38" s="1"/>
      <c r="AA38" s="1"/>
      <c r="AB38" s="1"/>
      <c r="AC38" s="1"/>
      <c r="AD38" s="1"/>
      <c r="AE38" s="1"/>
      <c r="AF38" s="1"/>
      <c r="AG38" s="13"/>
      <c r="AH38" s="13"/>
      <c r="AI38" s="13"/>
      <c r="AJ38" s="13"/>
      <c r="AK38" s="13"/>
      <c r="AL38" s="13"/>
      <c r="AM38" s="13"/>
      <c r="AN38" s="1"/>
    </row>
    <row r="39" spans="1:40" ht="30" customHeight="1" hidden="1">
      <c r="A39" s="16"/>
      <c r="B39" s="1"/>
      <c r="C39" s="118">
        <v>21</v>
      </c>
      <c r="D39" s="216"/>
      <c r="E39" s="326"/>
      <c r="F39" s="327"/>
      <c r="G39" s="135"/>
      <c r="H39" s="129"/>
      <c r="I39" s="265"/>
      <c r="J39" s="146"/>
      <c r="K39" s="145"/>
      <c r="L39" s="266">
        <f t="shared" si="4"/>
      </c>
      <c r="M39" s="122"/>
      <c r="N39" s="122"/>
      <c r="O39" s="268">
        <f t="shared" si="2"/>
      </c>
      <c r="P39" s="123">
        <f t="shared" si="3"/>
      </c>
      <c r="Q39" s="41"/>
      <c r="R39" s="41"/>
      <c r="S39" s="57">
        <f t="shared" si="0"/>
        <v>0</v>
      </c>
      <c r="T39" s="57">
        <f t="shared" si="5"/>
        <v>0</v>
      </c>
      <c r="U39" s="41"/>
      <c r="V39" s="41"/>
      <c r="AF39" s="1"/>
      <c r="AG39" s="13"/>
      <c r="AH39" s="13"/>
      <c r="AI39" s="13"/>
      <c r="AJ39" s="13"/>
      <c r="AK39" s="13"/>
      <c r="AL39" s="13"/>
      <c r="AM39" s="13"/>
      <c r="AN39" s="1"/>
    </row>
    <row r="40" spans="1:40" ht="30" customHeight="1" hidden="1">
      <c r="A40" s="16"/>
      <c r="B40" s="1"/>
      <c r="C40" s="242">
        <v>22</v>
      </c>
      <c r="D40" s="216"/>
      <c r="E40" s="326"/>
      <c r="F40" s="327"/>
      <c r="G40" s="135"/>
      <c r="H40" s="129"/>
      <c r="I40" s="265"/>
      <c r="J40" s="146"/>
      <c r="K40" s="145"/>
      <c r="L40" s="266">
        <f t="shared" si="4"/>
      </c>
      <c r="M40" s="122"/>
      <c r="N40" s="122"/>
      <c r="O40" s="268">
        <f t="shared" si="2"/>
      </c>
      <c r="P40" s="123">
        <f t="shared" si="3"/>
      </c>
      <c r="Q40" s="41"/>
      <c r="R40" s="41"/>
      <c r="S40" s="57">
        <f t="shared" si="0"/>
        <v>0</v>
      </c>
      <c r="T40" s="57">
        <f t="shared" si="5"/>
        <v>0</v>
      </c>
      <c r="U40" s="41"/>
      <c r="V40" s="41"/>
      <c r="AF40" s="1"/>
      <c r="AG40" s="13"/>
      <c r="AH40" s="13"/>
      <c r="AI40" s="13"/>
      <c r="AJ40" s="13"/>
      <c r="AK40" s="13"/>
      <c r="AL40" s="13"/>
      <c r="AM40" s="13"/>
      <c r="AN40" s="1"/>
    </row>
    <row r="41" spans="1:40" ht="30" customHeight="1" hidden="1">
      <c r="A41" s="16"/>
      <c r="B41" s="1"/>
      <c r="C41" s="118">
        <v>23</v>
      </c>
      <c r="D41" s="216"/>
      <c r="E41" s="326"/>
      <c r="F41" s="327"/>
      <c r="G41" s="135"/>
      <c r="H41" s="129"/>
      <c r="I41" s="265"/>
      <c r="J41" s="146"/>
      <c r="K41" s="145"/>
      <c r="L41" s="266">
        <f t="shared" si="4"/>
      </c>
      <c r="M41" s="122"/>
      <c r="N41" s="122"/>
      <c r="O41" s="268">
        <f t="shared" si="2"/>
      </c>
      <c r="P41" s="123">
        <f t="shared" si="3"/>
      </c>
      <c r="Q41" s="41"/>
      <c r="R41" s="41"/>
      <c r="S41" s="57">
        <f t="shared" si="0"/>
        <v>0</v>
      </c>
      <c r="T41" s="57">
        <f t="shared" si="5"/>
        <v>0</v>
      </c>
      <c r="U41" s="41"/>
      <c r="V41" s="41"/>
      <c r="AF41" s="1"/>
      <c r="AG41" s="13"/>
      <c r="AH41" s="13"/>
      <c r="AI41" s="13"/>
      <c r="AJ41" s="13"/>
      <c r="AK41" s="13"/>
      <c r="AL41" s="13"/>
      <c r="AM41" s="13"/>
      <c r="AN41" s="1"/>
    </row>
    <row r="42" spans="1:40" ht="30" customHeight="1" hidden="1">
      <c r="A42" s="16"/>
      <c r="B42" s="1"/>
      <c r="C42" s="242">
        <v>24</v>
      </c>
      <c r="D42" s="216"/>
      <c r="E42" s="326"/>
      <c r="F42" s="327"/>
      <c r="G42" s="135"/>
      <c r="H42" s="129"/>
      <c r="I42" s="265"/>
      <c r="J42" s="146"/>
      <c r="K42" s="145"/>
      <c r="L42" s="266">
        <f t="shared" si="4"/>
      </c>
      <c r="M42" s="122"/>
      <c r="N42" s="122"/>
      <c r="O42" s="268">
        <f t="shared" si="2"/>
      </c>
      <c r="P42" s="123">
        <f t="shared" si="3"/>
      </c>
      <c r="Q42" s="41"/>
      <c r="R42" s="41"/>
      <c r="S42" s="57">
        <f t="shared" si="0"/>
        <v>0</v>
      </c>
      <c r="T42" s="57">
        <f t="shared" si="5"/>
        <v>0</v>
      </c>
      <c r="U42" s="41"/>
      <c r="V42" s="41"/>
      <c r="AF42" s="1"/>
      <c r="AG42" s="13"/>
      <c r="AH42" s="13"/>
      <c r="AI42" s="13"/>
      <c r="AJ42" s="13"/>
      <c r="AK42" s="13"/>
      <c r="AL42" s="13"/>
      <c r="AM42" s="13"/>
      <c r="AN42" s="1"/>
    </row>
    <row r="43" spans="1:40" ht="30" customHeight="1" hidden="1">
      <c r="A43" s="16"/>
      <c r="B43" s="1"/>
      <c r="C43" s="118">
        <v>25</v>
      </c>
      <c r="D43" s="216"/>
      <c r="E43" s="326"/>
      <c r="F43" s="327"/>
      <c r="G43" s="135"/>
      <c r="H43" s="129"/>
      <c r="I43" s="265"/>
      <c r="J43" s="146"/>
      <c r="K43" s="145"/>
      <c r="L43" s="266">
        <f t="shared" si="4"/>
      </c>
      <c r="M43" s="122"/>
      <c r="N43" s="122"/>
      <c r="O43" s="268">
        <f t="shared" si="2"/>
      </c>
      <c r="P43" s="123">
        <f t="shared" si="3"/>
      </c>
      <c r="Q43" s="41"/>
      <c r="R43" s="41"/>
      <c r="S43" s="57">
        <f t="shared" si="0"/>
        <v>0</v>
      </c>
      <c r="T43" s="57">
        <f t="shared" si="5"/>
        <v>0</v>
      </c>
      <c r="U43" s="41"/>
      <c r="V43" s="41"/>
      <c r="AF43" s="1"/>
      <c r="AG43" s="13"/>
      <c r="AH43" s="13"/>
      <c r="AI43" s="13"/>
      <c r="AJ43" s="13"/>
      <c r="AK43" s="13"/>
      <c r="AL43" s="13"/>
      <c r="AM43" s="13"/>
      <c r="AN43" s="1"/>
    </row>
    <row r="44" spans="1:40" ht="30" customHeight="1" hidden="1">
      <c r="A44" s="16"/>
      <c r="B44" s="1"/>
      <c r="C44" s="242">
        <v>26</v>
      </c>
      <c r="D44" s="216"/>
      <c r="E44" s="326"/>
      <c r="F44" s="327"/>
      <c r="G44" s="135"/>
      <c r="H44" s="129"/>
      <c r="I44" s="265"/>
      <c r="J44" s="146"/>
      <c r="K44" s="145"/>
      <c r="L44" s="266">
        <f t="shared" si="4"/>
      </c>
      <c r="M44" s="122"/>
      <c r="N44" s="122"/>
      <c r="O44" s="268">
        <f t="shared" si="2"/>
      </c>
      <c r="P44" s="123">
        <f t="shared" si="3"/>
      </c>
      <c r="Q44" s="41"/>
      <c r="R44" s="41"/>
      <c r="S44" s="57">
        <f t="shared" si="0"/>
        <v>0</v>
      </c>
      <c r="T44" s="57">
        <f t="shared" si="5"/>
        <v>0</v>
      </c>
      <c r="U44" s="41"/>
      <c r="V44" s="41"/>
      <c r="AF44" s="1"/>
      <c r="AG44" s="13"/>
      <c r="AH44" s="13"/>
      <c r="AI44" s="13"/>
      <c r="AJ44" s="13"/>
      <c r="AK44" s="13"/>
      <c r="AL44" s="13"/>
      <c r="AM44" s="13"/>
      <c r="AN44" s="1"/>
    </row>
    <row r="45" spans="1:40" ht="30" customHeight="1" hidden="1">
      <c r="A45" s="16"/>
      <c r="B45" s="1"/>
      <c r="C45" s="118">
        <v>27</v>
      </c>
      <c r="D45" s="216"/>
      <c r="E45" s="326"/>
      <c r="F45" s="327"/>
      <c r="G45" s="135"/>
      <c r="H45" s="129"/>
      <c r="I45" s="265"/>
      <c r="J45" s="146"/>
      <c r="K45" s="145"/>
      <c r="L45" s="266">
        <f t="shared" si="4"/>
      </c>
      <c r="M45" s="122"/>
      <c r="N45" s="122"/>
      <c r="O45" s="268">
        <f t="shared" si="2"/>
      </c>
      <c r="P45" s="123">
        <f t="shared" si="3"/>
      </c>
      <c r="Q45" s="41"/>
      <c r="R45" s="41"/>
      <c r="S45" s="57">
        <f t="shared" si="0"/>
        <v>0</v>
      </c>
      <c r="T45" s="57">
        <f t="shared" si="5"/>
        <v>0</v>
      </c>
      <c r="U45" s="41"/>
      <c r="V45" s="41"/>
      <c r="AF45" s="1"/>
      <c r="AG45" s="13"/>
      <c r="AH45" s="13"/>
      <c r="AI45" s="13"/>
      <c r="AJ45" s="13"/>
      <c r="AK45" s="13"/>
      <c r="AL45" s="13"/>
      <c r="AM45" s="13"/>
      <c r="AN45" s="1"/>
    </row>
    <row r="46" spans="1:40" ht="30" customHeight="1" hidden="1">
      <c r="A46" s="16"/>
      <c r="B46" s="1"/>
      <c r="C46" s="242">
        <v>28</v>
      </c>
      <c r="D46" s="216"/>
      <c r="E46" s="326"/>
      <c r="F46" s="327"/>
      <c r="G46" s="135"/>
      <c r="H46" s="129"/>
      <c r="I46" s="265"/>
      <c r="J46" s="146"/>
      <c r="K46" s="145"/>
      <c r="L46" s="266">
        <f t="shared" si="4"/>
      </c>
      <c r="M46" s="122"/>
      <c r="N46" s="122"/>
      <c r="O46" s="268">
        <f t="shared" si="2"/>
      </c>
      <c r="P46" s="123">
        <f t="shared" si="3"/>
      </c>
      <c r="Q46" s="41"/>
      <c r="R46" s="41"/>
      <c r="S46" s="57">
        <f t="shared" si="0"/>
        <v>0</v>
      </c>
      <c r="T46" s="57">
        <f t="shared" si="5"/>
        <v>0</v>
      </c>
      <c r="U46" s="41"/>
      <c r="V46" s="41"/>
      <c r="AF46" s="1"/>
      <c r="AG46" s="13"/>
      <c r="AH46" s="13"/>
      <c r="AI46" s="13"/>
      <c r="AJ46" s="13"/>
      <c r="AK46" s="13"/>
      <c r="AL46" s="13"/>
      <c r="AM46" s="13"/>
      <c r="AN46" s="1"/>
    </row>
    <row r="47" spans="1:40" ht="30" customHeight="1" hidden="1">
      <c r="A47" s="16"/>
      <c r="B47" s="1"/>
      <c r="C47" s="118">
        <v>29</v>
      </c>
      <c r="D47" s="216"/>
      <c r="E47" s="326"/>
      <c r="F47" s="327"/>
      <c r="G47" s="135"/>
      <c r="H47" s="129"/>
      <c r="I47" s="265"/>
      <c r="J47" s="146"/>
      <c r="K47" s="145"/>
      <c r="L47" s="266">
        <f t="shared" si="4"/>
      </c>
      <c r="M47" s="122"/>
      <c r="N47" s="122"/>
      <c r="O47" s="268">
        <f t="shared" si="2"/>
      </c>
      <c r="P47" s="123">
        <f t="shared" si="3"/>
      </c>
      <c r="Q47" s="41"/>
      <c r="R47" s="41"/>
      <c r="S47" s="57">
        <f t="shared" si="0"/>
        <v>0</v>
      </c>
      <c r="T47" s="57">
        <f t="shared" si="5"/>
        <v>0</v>
      </c>
      <c r="U47" s="41"/>
      <c r="V47" s="41"/>
      <c r="AF47" s="1"/>
      <c r="AG47" s="13"/>
      <c r="AH47" s="13"/>
      <c r="AI47" s="13"/>
      <c r="AJ47" s="13"/>
      <c r="AK47" s="13"/>
      <c r="AL47" s="13"/>
      <c r="AM47" s="13"/>
      <c r="AN47" s="1"/>
    </row>
    <row r="48" spans="1:40" ht="30" customHeight="1" hidden="1">
      <c r="A48" s="16"/>
      <c r="B48" s="1"/>
      <c r="C48" s="242">
        <v>30</v>
      </c>
      <c r="D48" s="216"/>
      <c r="E48" s="326"/>
      <c r="F48" s="327"/>
      <c r="G48" s="135"/>
      <c r="H48" s="129"/>
      <c r="I48" s="265"/>
      <c r="J48" s="146"/>
      <c r="K48" s="145"/>
      <c r="L48" s="266">
        <f t="shared" si="4"/>
      </c>
      <c r="M48" s="122"/>
      <c r="N48" s="122"/>
      <c r="O48" s="268">
        <f t="shared" si="2"/>
      </c>
      <c r="P48" s="123">
        <f t="shared" si="3"/>
      </c>
      <c r="Q48" s="41"/>
      <c r="R48" s="41"/>
      <c r="S48" s="57">
        <f t="shared" si="0"/>
        <v>0</v>
      </c>
      <c r="T48" s="57">
        <f t="shared" si="5"/>
        <v>0</v>
      </c>
      <c r="U48" s="41"/>
      <c r="V48" s="41"/>
      <c r="AF48" s="1"/>
      <c r="AG48" s="13"/>
      <c r="AH48" s="13"/>
      <c r="AI48" s="13"/>
      <c r="AJ48" s="13"/>
      <c r="AK48" s="13"/>
      <c r="AL48" s="13"/>
      <c r="AM48" s="13"/>
      <c r="AN48" s="1"/>
    </row>
    <row r="49" spans="1:40" ht="30" customHeight="1" hidden="1">
      <c r="A49" s="16"/>
      <c r="B49" s="1"/>
      <c r="C49" s="118">
        <v>31</v>
      </c>
      <c r="D49" s="216"/>
      <c r="E49" s="326"/>
      <c r="F49" s="327"/>
      <c r="G49" s="135"/>
      <c r="H49" s="129"/>
      <c r="I49" s="265"/>
      <c r="J49" s="146"/>
      <c r="K49" s="145"/>
      <c r="L49" s="266">
        <f t="shared" si="4"/>
      </c>
      <c r="M49" s="122"/>
      <c r="N49" s="122"/>
      <c r="O49" s="268">
        <f t="shared" si="2"/>
      </c>
      <c r="P49" s="123">
        <f t="shared" si="3"/>
      </c>
      <c r="Q49" s="41"/>
      <c r="R49" s="41"/>
      <c r="S49" s="57">
        <f t="shared" si="0"/>
        <v>0</v>
      </c>
      <c r="T49" s="57">
        <f t="shared" si="5"/>
        <v>0</v>
      </c>
      <c r="U49" s="41"/>
      <c r="V49" s="41"/>
      <c r="AF49" s="1"/>
      <c r="AG49" s="13"/>
      <c r="AH49" s="13"/>
      <c r="AI49" s="13"/>
      <c r="AJ49" s="13"/>
      <c r="AK49" s="13"/>
      <c r="AL49" s="13"/>
      <c r="AM49" s="13"/>
      <c r="AN49" s="1"/>
    </row>
    <row r="50" spans="1:40" ht="30" customHeight="1" hidden="1">
      <c r="A50" s="16"/>
      <c r="B50" s="1"/>
      <c r="C50" s="242">
        <v>32</v>
      </c>
      <c r="D50" s="216"/>
      <c r="E50" s="326"/>
      <c r="F50" s="327"/>
      <c r="G50" s="135"/>
      <c r="H50" s="129"/>
      <c r="I50" s="265"/>
      <c r="J50" s="146"/>
      <c r="K50" s="145"/>
      <c r="L50" s="266">
        <f t="shared" si="4"/>
      </c>
      <c r="M50" s="122"/>
      <c r="N50" s="122"/>
      <c r="O50" s="268">
        <f t="shared" si="2"/>
      </c>
      <c r="P50" s="123">
        <f t="shared" si="3"/>
      </c>
      <c r="Q50" s="41"/>
      <c r="R50" s="41"/>
      <c r="S50" s="57">
        <f t="shared" si="0"/>
        <v>0</v>
      </c>
      <c r="T50" s="57">
        <f t="shared" si="5"/>
        <v>0</v>
      </c>
      <c r="U50" s="41"/>
      <c r="V50" s="41"/>
      <c r="AF50" s="1"/>
      <c r="AG50" s="13"/>
      <c r="AH50" s="13"/>
      <c r="AI50" s="13"/>
      <c r="AJ50" s="13"/>
      <c r="AK50" s="13"/>
      <c r="AL50" s="13"/>
      <c r="AM50" s="13"/>
      <c r="AN50" s="1"/>
    </row>
    <row r="51" spans="1:40" ht="30" customHeight="1" hidden="1">
      <c r="A51" s="16"/>
      <c r="B51" s="1"/>
      <c r="C51" s="118">
        <v>33</v>
      </c>
      <c r="D51" s="216"/>
      <c r="E51" s="326"/>
      <c r="F51" s="327"/>
      <c r="G51" s="135"/>
      <c r="H51" s="129"/>
      <c r="I51" s="265"/>
      <c r="J51" s="146"/>
      <c r="K51" s="145"/>
      <c r="L51" s="266">
        <f t="shared" si="4"/>
      </c>
      <c r="M51" s="122"/>
      <c r="N51" s="122"/>
      <c r="O51" s="268">
        <f t="shared" si="2"/>
      </c>
      <c r="P51" s="123">
        <f t="shared" si="3"/>
      </c>
      <c r="Q51" s="41"/>
      <c r="R51" s="41"/>
      <c r="S51" s="57">
        <f t="shared" si="0"/>
        <v>0</v>
      </c>
      <c r="T51" s="57">
        <f t="shared" si="5"/>
        <v>0</v>
      </c>
      <c r="U51" s="41"/>
      <c r="V51" s="41"/>
      <c r="AF51" s="1"/>
      <c r="AG51" s="13"/>
      <c r="AH51" s="13"/>
      <c r="AI51" s="13"/>
      <c r="AJ51" s="13"/>
      <c r="AK51" s="13"/>
      <c r="AL51" s="13"/>
      <c r="AM51" s="13"/>
      <c r="AN51" s="1"/>
    </row>
    <row r="52" spans="1:40" ht="30" customHeight="1" hidden="1">
      <c r="A52" s="16"/>
      <c r="B52" s="1"/>
      <c r="C52" s="242">
        <v>34</v>
      </c>
      <c r="D52" s="216"/>
      <c r="E52" s="326"/>
      <c r="F52" s="327"/>
      <c r="G52" s="135"/>
      <c r="H52" s="129"/>
      <c r="I52" s="265"/>
      <c r="J52" s="146"/>
      <c r="K52" s="145"/>
      <c r="L52" s="266">
        <f t="shared" si="4"/>
      </c>
      <c r="M52" s="122"/>
      <c r="N52" s="122"/>
      <c r="O52" s="268">
        <f t="shared" si="2"/>
      </c>
      <c r="P52" s="123">
        <f t="shared" si="3"/>
      </c>
      <c r="Q52" s="41"/>
      <c r="R52" s="41"/>
      <c r="S52" s="57">
        <f t="shared" si="0"/>
        <v>0</v>
      </c>
      <c r="T52" s="57">
        <f t="shared" si="5"/>
        <v>0</v>
      </c>
      <c r="U52" s="41"/>
      <c r="V52" s="41"/>
      <c r="AF52" s="1"/>
      <c r="AG52" s="13"/>
      <c r="AH52" s="13"/>
      <c r="AI52" s="13"/>
      <c r="AJ52" s="13"/>
      <c r="AK52" s="13"/>
      <c r="AL52" s="13"/>
      <c r="AM52" s="13"/>
      <c r="AN52" s="1"/>
    </row>
    <row r="53" spans="1:40" ht="30" customHeight="1" hidden="1">
      <c r="A53" s="16"/>
      <c r="B53" s="1"/>
      <c r="C53" s="118">
        <v>35</v>
      </c>
      <c r="D53" s="216"/>
      <c r="E53" s="326"/>
      <c r="F53" s="327"/>
      <c r="G53" s="135"/>
      <c r="H53" s="129"/>
      <c r="I53" s="265"/>
      <c r="J53" s="146"/>
      <c r="K53" s="145"/>
      <c r="L53" s="266">
        <f t="shared" si="4"/>
      </c>
      <c r="M53" s="122"/>
      <c r="N53" s="122"/>
      <c r="O53" s="268">
        <f t="shared" si="2"/>
      </c>
      <c r="P53" s="123">
        <f t="shared" si="3"/>
      </c>
      <c r="Q53" s="41"/>
      <c r="R53" s="41"/>
      <c r="S53" s="57">
        <f t="shared" si="0"/>
        <v>0</v>
      </c>
      <c r="T53" s="57">
        <f t="shared" si="5"/>
        <v>0</v>
      </c>
      <c r="U53" s="41"/>
      <c r="V53" s="41"/>
      <c r="AF53" s="1"/>
      <c r="AG53" s="13"/>
      <c r="AH53" s="13"/>
      <c r="AI53" s="13"/>
      <c r="AJ53" s="13"/>
      <c r="AK53" s="13"/>
      <c r="AL53" s="13"/>
      <c r="AM53" s="13"/>
      <c r="AN53" s="1"/>
    </row>
    <row r="54" spans="1:40" ht="30" customHeight="1" hidden="1">
      <c r="A54" s="16"/>
      <c r="B54" s="1"/>
      <c r="C54" s="242">
        <v>36</v>
      </c>
      <c r="D54" s="216"/>
      <c r="E54" s="326"/>
      <c r="F54" s="327"/>
      <c r="G54" s="135"/>
      <c r="H54" s="129"/>
      <c r="I54" s="265"/>
      <c r="J54" s="146"/>
      <c r="K54" s="145"/>
      <c r="L54" s="266">
        <f t="shared" si="4"/>
      </c>
      <c r="M54" s="122"/>
      <c r="N54" s="122"/>
      <c r="O54" s="268">
        <f t="shared" si="2"/>
      </c>
      <c r="P54" s="123">
        <f t="shared" si="3"/>
      </c>
      <c r="Q54" s="41"/>
      <c r="R54" s="41"/>
      <c r="S54" s="57">
        <f t="shared" si="0"/>
        <v>0</v>
      </c>
      <c r="T54" s="57">
        <f t="shared" si="5"/>
        <v>0</v>
      </c>
      <c r="U54" s="41"/>
      <c r="V54" s="41"/>
      <c r="AF54" s="1"/>
      <c r="AG54" s="13"/>
      <c r="AH54" s="13"/>
      <c r="AI54" s="13"/>
      <c r="AJ54" s="13"/>
      <c r="AK54" s="13"/>
      <c r="AL54" s="13"/>
      <c r="AM54" s="13"/>
      <c r="AN54" s="1"/>
    </row>
    <row r="55" spans="1:40" ht="30" customHeight="1" hidden="1">
      <c r="A55" s="16"/>
      <c r="B55" s="1"/>
      <c r="C55" s="118">
        <v>37</v>
      </c>
      <c r="D55" s="216"/>
      <c r="E55" s="326"/>
      <c r="F55" s="327"/>
      <c r="G55" s="135"/>
      <c r="H55" s="129"/>
      <c r="I55" s="265"/>
      <c r="J55" s="146"/>
      <c r="K55" s="145"/>
      <c r="L55" s="266">
        <f t="shared" si="4"/>
      </c>
      <c r="M55" s="122"/>
      <c r="N55" s="122"/>
      <c r="O55" s="268">
        <f t="shared" si="2"/>
      </c>
      <c r="P55" s="123">
        <f t="shared" si="3"/>
      </c>
      <c r="Q55" s="41"/>
      <c r="R55" s="41"/>
      <c r="S55" s="57">
        <f t="shared" si="0"/>
        <v>0</v>
      </c>
      <c r="T55" s="57">
        <f t="shared" si="5"/>
        <v>0</v>
      </c>
      <c r="U55" s="41"/>
      <c r="V55" s="41"/>
      <c r="AF55" s="1"/>
      <c r="AG55" s="13"/>
      <c r="AH55" s="13"/>
      <c r="AI55" s="13"/>
      <c r="AJ55" s="13"/>
      <c r="AK55" s="13"/>
      <c r="AL55" s="13"/>
      <c r="AM55" s="13"/>
      <c r="AN55" s="1"/>
    </row>
    <row r="56" spans="1:40" ht="30" customHeight="1" hidden="1">
      <c r="A56" s="16"/>
      <c r="B56" s="1"/>
      <c r="C56" s="242">
        <v>38</v>
      </c>
      <c r="D56" s="216"/>
      <c r="E56" s="326"/>
      <c r="F56" s="327"/>
      <c r="G56" s="135"/>
      <c r="H56" s="129"/>
      <c r="I56" s="265"/>
      <c r="J56" s="146"/>
      <c r="K56" s="145"/>
      <c r="L56" s="266">
        <f t="shared" si="4"/>
      </c>
      <c r="M56" s="122"/>
      <c r="N56" s="122"/>
      <c r="O56" s="268">
        <f t="shared" si="2"/>
      </c>
      <c r="P56" s="123">
        <f t="shared" si="3"/>
      </c>
      <c r="Q56" s="41"/>
      <c r="R56" s="41"/>
      <c r="S56" s="57">
        <f t="shared" si="0"/>
        <v>0</v>
      </c>
      <c r="T56" s="57">
        <f t="shared" si="5"/>
        <v>0</v>
      </c>
      <c r="U56" s="41"/>
      <c r="V56" s="41"/>
      <c r="AF56" s="1"/>
      <c r="AG56" s="13"/>
      <c r="AH56" s="13"/>
      <c r="AI56" s="13"/>
      <c r="AJ56" s="13"/>
      <c r="AK56" s="13"/>
      <c r="AL56" s="13"/>
      <c r="AM56" s="13"/>
      <c r="AN56" s="1"/>
    </row>
    <row r="57" spans="1:40" ht="30" customHeight="1" hidden="1">
      <c r="A57" s="16"/>
      <c r="B57" s="1"/>
      <c r="C57" s="118">
        <v>39</v>
      </c>
      <c r="D57" s="216"/>
      <c r="E57" s="326"/>
      <c r="F57" s="327"/>
      <c r="G57" s="135"/>
      <c r="H57" s="129"/>
      <c r="I57" s="265"/>
      <c r="J57" s="146"/>
      <c r="K57" s="145"/>
      <c r="L57" s="266">
        <f t="shared" si="4"/>
      </c>
      <c r="M57" s="122"/>
      <c r="N57" s="122"/>
      <c r="O57" s="268">
        <f t="shared" si="2"/>
      </c>
      <c r="P57" s="123">
        <f t="shared" si="3"/>
      </c>
      <c r="Q57" s="41"/>
      <c r="R57" s="41"/>
      <c r="S57" s="57">
        <f t="shared" si="0"/>
        <v>0</v>
      </c>
      <c r="T57" s="57">
        <f t="shared" si="5"/>
        <v>0</v>
      </c>
      <c r="U57" s="41"/>
      <c r="V57" s="41"/>
      <c r="AF57" s="1"/>
      <c r="AG57" s="13"/>
      <c r="AH57" s="13"/>
      <c r="AI57" s="13"/>
      <c r="AJ57" s="13"/>
      <c r="AK57" s="13"/>
      <c r="AL57" s="13"/>
      <c r="AM57" s="13"/>
      <c r="AN57" s="1"/>
    </row>
    <row r="58" spans="1:40" ht="30" customHeight="1" hidden="1">
      <c r="A58" s="16"/>
      <c r="B58" s="1"/>
      <c r="C58" s="242">
        <v>40</v>
      </c>
      <c r="D58" s="216"/>
      <c r="E58" s="326"/>
      <c r="F58" s="327"/>
      <c r="G58" s="135"/>
      <c r="H58" s="129"/>
      <c r="I58" s="265"/>
      <c r="J58" s="146"/>
      <c r="K58" s="145"/>
      <c r="L58" s="266">
        <f t="shared" si="4"/>
      </c>
      <c r="M58" s="122"/>
      <c r="N58" s="122"/>
      <c r="O58" s="268">
        <f t="shared" si="2"/>
      </c>
      <c r="P58" s="123">
        <f t="shared" si="3"/>
      </c>
      <c r="Q58" s="41"/>
      <c r="R58" s="41"/>
      <c r="S58" s="57">
        <f t="shared" si="0"/>
        <v>0</v>
      </c>
      <c r="T58" s="57">
        <f t="shared" si="5"/>
        <v>0</v>
      </c>
      <c r="U58" s="41"/>
      <c r="V58" s="41"/>
      <c r="AF58" s="1"/>
      <c r="AG58" s="13"/>
      <c r="AH58" s="13"/>
      <c r="AI58" s="13"/>
      <c r="AJ58" s="13"/>
      <c r="AK58" s="13"/>
      <c r="AL58" s="13"/>
      <c r="AM58" s="13"/>
      <c r="AN58" s="1"/>
    </row>
    <row r="59" spans="1:40" ht="30" customHeight="1" hidden="1">
      <c r="A59" s="16"/>
      <c r="B59" s="1"/>
      <c r="C59" s="118">
        <v>41</v>
      </c>
      <c r="D59" s="216"/>
      <c r="E59" s="326"/>
      <c r="F59" s="327"/>
      <c r="G59" s="135"/>
      <c r="H59" s="129"/>
      <c r="I59" s="265"/>
      <c r="J59" s="146"/>
      <c r="K59" s="145"/>
      <c r="L59" s="266">
        <f t="shared" si="4"/>
      </c>
      <c r="M59" s="122"/>
      <c r="N59" s="122"/>
      <c r="O59" s="268">
        <f t="shared" si="2"/>
      </c>
      <c r="P59" s="123">
        <f t="shared" si="3"/>
      </c>
      <c r="Q59" s="41"/>
      <c r="R59" s="41"/>
      <c r="S59" s="57">
        <f t="shared" si="0"/>
        <v>0</v>
      </c>
      <c r="T59" s="57">
        <f t="shared" si="5"/>
        <v>0</v>
      </c>
      <c r="U59" s="41"/>
      <c r="V59" s="41"/>
      <c r="AF59" s="1"/>
      <c r="AG59" s="13"/>
      <c r="AH59" s="13"/>
      <c r="AI59" s="13"/>
      <c r="AJ59" s="13"/>
      <c r="AK59" s="13"/>
      <c r="AL59" s="13"/>
      <c r="AM59" s="13"/>
      <c r="AN59" s="1"/>
    </row>
    <row r="60" spans="1:40" ht="30" customHeight="1" hidden="1">
      <c r="A60" s="16"/>
      <c r="B60" s="1"/>
      <c r="C60" s="242">
        <v>42</v>
      </c>
      <c r="D60" s="216"/>
      <c r="E60" s="326"/>
      <c r="F60" s="327"/>
      <c r="G60" s="135"/>
      <c r="H60" s="129"/>
      <c r="I60" s="265"/>
      <c r="J60" s="146"/>
      <c r="K60" s="145"/>
      <c r="L60" s="266">
        <f t="shared" si="4"/>
      </c>
      <c r="M60" s="122"/>
      <c r="N60" s="122"/>
      <c r="O60" s="268">
        <f t="shared" si="2"/>
      </c>
      <c r="P60" s="123">
        <f t="shared" si="3"/>
      </c>
      <c r="Q60" s="41"/>
      <c r="R60" s="41"/>
      <c r="S60" s="57">
        <f t="shared" si="0"/>
        <v>0</v>
      </c>
      <c r="T60" s="57">
        <f t="shared" si="5"/>
        <v>0</v>
      </c>
      <c r="U60" s="41"/>
      <c r="V60" s="41"/>
      <c r="AF60" s="1"/>
      <c r="AG60" s="13"/>
      <c r="AH60" s="13"/>
      <c r="AI60" s="13"/>
      <c r="AJ60" s="13"/>
      <c r="AK60" s="13"/>
      <c r="AL60" s="13"/>
      <c r="AM60" s="13"/>
      <c r="AN60" s="1"/>
    </row>
    <row r="61" spans="1:40" ht="30" customHeight="1" hidden="1">
      <c r="A61" s="16"/>
      <c r="B61" s="1"/>
      <c r="C61" s="118">
        <v>43</v>
      </c>
      <c r="D61" s="216"/>
      <c r="E61" s="326"/>
      <c r="F61" s="327"/>
      <c r="G61" s="135"/>
      <c r="H61" s="129"/>
      <c r="I61" s="265"/>
      <c r="J61" s="146"/>
      <c r="K61" s="145"/>
      <c r="L61" s="266">
        <f t="shared" si="4"/>
      </c>
      <c r="M61" s="122"/>
      <c r="N61" s="122"/>
      <c r="O61" s="268">
        <f t="shared" si="2"/>
      </c>
      <c r="P61" s="123">
        <f t="shared" si="3"/>
      </c>
      <c r="Q61" s="41"/>
      <c r="R61" s="41"/>
      <c r="S61" s="57">
        <f t="shared" si="0"/>
        <v>0</v>
      </c>
      <c r="T61" s="57">
        <f t="shared" si="5"/>
        <v>0</v>
      </c>
      <c r="U61" s="41"/>
      <c r="V61" s="41"/>
      <c r="AF61" s="1"/>
      <c r="AG61" s="13"/>
      <c r="AH61" s="13"/>
      <c r="AI61" s="13"/>
      <c r="AJ61" s="13"/>
      <c r="AK61" s="13"/>
      <c r="AL61" s="13"/>
      <c r="AM61" s="13"/>
      <c r="AN61" s="1"/>
    </row>
    <row r="62" spans="1:40" ht="30" customHeight="1" hidden="1">
      <c r="A62" s="16"/>
      <c r="B62" s="1"/>
      <c r="C62" s="242">
        <v>44</v>
      </c>
      <c r="D62" s="216"/>
      <c r="E62" s="326"/>
      <c r="F62" s="327"/>
      <c r="G62" s="135"/>
      <c r="H62" s="129"/>
      <c r="I62" s="265"/>
      <c r="J62" s="146"/>
      <c r="K62" s="145"/>
      <c r="L62" s="266">
        <f t="shared" si="4"/>
      </c>
      <c r="M62" s="122"/>
      <c r="N62" s="122"/>
      <c r="O62" s="268">
        <f t="shared" si="2"/>
      </c>
      <c r="P62" s="123">
        <f t="shared" si="3"/>
      </c>
      <c r="Q62" s="41"/>
      <c r="R62" s="41"/>
      <c r="S62" s="57">
        <f t="shared" si="0"/>
        <v>0</v>
      </c>
      <c r="T62" s="57">
        <f t="shared" si="5"/>
        <v>0</v>
      </c>
      <c r="U62" s="41"/>
      <c r="V62" s="41"/>
      <c r="AF62" s="1"/>
      <c r="AG62" s="13"/>
      <c r="AH62" s="13"/>
      <c r="AI62" s="13"/>
      <c r="AJ62" s="13"/>
      <c r="AK62" s="13"/>
      <c r="AL62" s="13"/>
      <c r="AM62" s="13"/>
      <c r="AN62" s="1"/>
    </row>
    <row r="63" spans="1:40" ht="30" customHeight="1" hidden="1">
      <c r="A63" s="16"/>
      <c r="B63" s="1"/>
      <c r="C63" s="118">
        <v>45</v>
      </c>
      <c r="D63" s="216"/>
      <c r="E63" s="326"/>
      <c r="F63" s="327"/>
      <c r="G63" s="135"/>
      <c r="H63" s="129"/>
      <c r="I63" s="265"/>
      <c r="J63" s="146"/>
      <c r="K63" s="145"/>
      <c r="L63" s="266">
        <f t="shared" si="4"/>
      </c>
      <c r="M63" s="122"/>
      <c r="N63" s="122"/>
      <c r="O63" s="268">
        <f t="shared" si="2"/>
      </c>
      <c r="P63" s="123">
        <f t="shared" si="3"/>
      </c>
      <c r="Q63" s="41"/>
      <c r="R63" s="41"/>
      <c r="S63" s="57">
        <f t="shared" si="0"/>
        <v>0</v>
      </c>
      <c r="T63" s="57">
        <f t="shared" si="5"/>
        <v>0</v>
      </c>
      <c r="U63" s="41"/>
      <c r="V63" s="41"/>
      <c r="AF63" s="1"/>
      <c r="AG63" s="13"/>
      <c r="AH63" s="13"/>
      <c r="AI63" s="13"/>
      <c r="AJ63" s="13"/>
      <c r="AK63" s="13"/>
      <c r="AL63" s="13"/>
      <c r="AM63" s="13"/>
      <c r="AN63" s="1"/>
    </row>
    <row r="64" spans="1:40" ht="30" customHeight="1" hidden="1">
      <c r="A64" s="16"/>
      <c r="B64" s="1"/>
      <c r="C64" s="242">
        <v>46</v>
      </c>
      <c r="D64" s="216"/>
      <c r="E64" s="326"/>
      <c r="F64" s="327"/>
      <c r="G64" s="135"/>
      <c r="H64" s="129"/>
      <c r="I64" s="265"/>
      <c r="J64" s="146"/>
      <c r="K64" s="145"/>
      <c r="L64" s="266">
        <f t="shared" si="4"/>
      </c>
      <c r="M64" s="122"/>
      <c r="N64" s="122"/>
      <c r="O64" s="268">
        <f t="shared" si="2"/>
      </c>
      <c r="P64" s="123">
        <f t="shared" si="3"/>
      </c>
      <c r="Q64" s="41"/>
      <c r="R64" s="41"/>
      <c r="S64" s="57">
        <f t="shared" si="0"/>
        <v>0</v>
      </c>
      <c r="T64" s="57">
        <f t="shared" si="5"/>
        <v>0</v>
      </c>
      <c r="U64" s="41"/>
      <c r="V64" s="41"/>
      <c r="AF64" s="1"/>
      <c r="AG64" s="13"/>
      <c r="AH64" s="13"/>
      <c r="AI64" s="13"/>
      <c r="AJ64" s="13"/>
      <c r="AK64" s="13"/>
      <c r="AL64" s="13"/>
      <c r="AM64" s="13"/>
      <c r="AN64" s="1"/>
    </row>
    <row r="65" spans="1:40" ht="30" customHeight="1" hidden="1">
      <c r="A65" s="16"/>
      <c r="B65" s="1"/>
      <c r="C65" s="118">
        <v>47</v>
      </c>
      <c r="D65" s="216"/>
      <c r="E65" s="326"/>
      <c r="F65" s="327"/>
      <c r="G65" s="135"/>
      <c r="H65" s="129"/>
      <c r="I65" s="265"/>
      <c r="J65" s="146"/>
      <c r="K65" s="145"/>
      <c r="L65" s="266">
        <f t="shared" si="4"/>
      </c>
      <c r="M65" s="122"/>
      <c r="N65" s="122"/>
      <c r="O65" s="268">
        <f t="shared" si="2"/>
      </c>
      <c r="P65" s="123">
        <f t="shared" si="3"/>
      </c>
      <c r="Q65" s="41"/>
      <c r="R65" s="41"/>
      <c r="S65" s="57">
        <f t="shared" si="0"/>
        <v>0</v>
      </c>
      <c r="T65" s="57">
        <f t="shared" si="5"/>
        <v>0</v>
      </c>
      <c r="U65" s="41"/>
      <c r="V65" s="41"/>
      <c r="AF65" s="1"/>
      <c r="AG65" s="13"/>
      <c r="AH65" s="13"/>
      <c r="AI65" s="13"/>
      <c r="AJ65" s="13"/>
      <c r="AK65" s="13"/>
      <c r="AL65" s="13"/>
      <c r="AM65" s="13"/>
      <c r="AN65" s="1"/>
    </row>
    <row r="66" spans="1:40" ht="30" customHeight="1" hidden="1">
      <c r="A66" s="16"/>
      <c r="B66" s="1"/>
      <c r="C66" s="242">
        <v>48</v>
      </c>
      <c r="D66" s="216"/>
      <c r="E66" s="326"/>
      <c r="F66" s="327"/>
      <c r="G66" s="135"/>
      <c r="H66" s="129"/>
      <c r="I66" s="265"/>
      <c r="J66" s="146"/>
      <c r="K66" s="145"/>
      <c r="L66" s="266">
        <f t="shared" si="4"/>
      </c>
      <c r="M66" s="122"/>
      <c r="N66" s="122"/>
      <c r="O66" s="268">
        <f t="shared" si="2"/>
      </c>
      <c r="P66" s="123">
        <f t="shared" si="3"/>
      </c>
      <c r="Q66" s="41"/>
      <c r="R66" s="41"/>
      <c r="S66" s="57">
        <f t="shared" si="0"/>
        <v>0</v>
      </c>
      <c r="T66" s="57">
        <f t="shared" si="5"/>
        <v>0</v>
      </c>
      <c r="U66" s="41"/>
      <c r="V66" s="41"/>
      <c r="AF66" s="1"/>
      <c r="AG66" s="13"/>
      <c r="AH66" s="13"/>
      <c r="AI66" s="13"/>
      <c r="AJ66" s="13"/>
      <c r="AK66" s="13"/>
      <c r="AL66" s="13"/>
      <c r="AM66" s="13"/>
      <c r="AN66" s="1"/>
    </row>
    <row r="67" spans="1:40" ht="30" customHeight="1" hidden="1">
      <c r="A67" s="16"/>
      <c r="B67" s="1"/>
      <c r="C67" s="118">
        <v>49</v>
      </c>
      <c r="D67" s="216"/>
      <c r="E67" s="326"/>
      <c r="F67" s="327"/>
      <c r="G67" s="135"/>
      <c r="H67" s="129"/>
      <c r="I67" s="265"/>
      <c r="J67" s="146"/>
      <c r="K67" s="145"/>
      <c r="L67" s="266">
        <f t="shared" si="4"/>
      </c>
      <c r="M67" s="122"/>
      <c r="N67" s="122"/>
      <c r="O67" s="268">
        <f t="shared" si="2"/>
      </c>
      <c r="P67" s="123">
        <f t="shared" si="3"/>
      </c>
      <c r="Q67" s="41"/>
      <c r="R67" s="41"/>
      <c r="S67" s="57">
        <f t="shared" si="0"/>
        <v>0</v>
      </c>
      <c r="T67" s="57">
        <f t="shared" si="5"/>
        <v>0</v>
      </c>
      <c r="U67" s="41"/>
      <c r="V67" s="41"/>
      <c r="AF67" s="1"/>
      <c r="AG67" s="13"/>
      <c r="AH67" s="13"/>
      <c r="AI67" s="13"/>
      <c r="AJ67" s="13"/>
      <c r="AK67" s="13"/>
      <c r="AL67" s="13"/>
      <c r="AM67" s="13"/>
      <c r="AN67" s="1"/>
    </row>
    <row r="68" spans="1:40" ht="30" customHeight="1" hidden="1">
      <c r="A68" s="16"/>
      <c r="B68" s="1"/>
      <c r="C68" s="242">
        <v>50</v>
      </c>
      <c r="D68" s="216"/>
      <c r="E68" s="326"/>
      <c r="F68" s="327"/>
      <c r="G68" s="135"/>
      <c r="H68" s="129"/>
      <c r="I68" s="265"/>
      <c r="J68" s="146"/>
      <c r="K68" s="145"/>
      <c r="L68" s="266">
        <f t="shared" si="4"/>
      </c>
      <c r="M68" s="122"/>
      <c r="N68" s="122"/>
      <c r="O68" s="268">
        <f t="shared" si="2"/>
      </c>
      <c r="P68" s="123">
        <f t="shared" si="3"/>
      </c>
      <c r="Q68" s="41"/>
      <c r="R68" s="41"/>
      <c r="S68" s="57">
        <f t="shared" si="0"/>
        <v>0</v>
      </c>
      <c r="T68" s="57">
        <f t="shared" si="5"/>
        <v>0</v>
      </c>
      <c r="U68" s="41"/>
      <c r="V68" s="41"/>
      <c r="AF68" s="1"/>
      <c r="AG68" s="13"/>
      <c r="AH68" s="13"/>
      <c r="AI68" s="13"/>
      <c r="AJ68" s="13"/>
      <c r="AK68" s="13"/>
      <c r="AL68" s="13"/>
      <c r="AM68" s="13"/>
      <c r="AN68" s="1"/>
    </row>
    <row r="69" spans="1:40" ht="30" customHeight="1" hidden="1">
      <c r="A69" s="16"/>
      <c r="B69" s="1"/>
      <c r="C69" s="118">
        <v>51</v>
      </c>
      <c r="D69" s="216"/>
      <c r="E69" s="326"/>
      <c r="F69" s="327"/>
      <c r="G69" s="135"/>
      <c r="H69" s="129"/>
      <c r="I69" s="265"/>
      <c r="J69" s="146"/>
      <c r="K69" s="145"/>
      <c r="L69" s="266">
        <f t="shared" si="4"/>
      </c>
      <c r="M69" s="122"/>
      <c r="N69" s="122"/>
      <c r="O69" s="268">
        <f t="shared" si="2"/>
      </c>
      <c r="P69" s="123">
        <f t="shared" si="3"/>
      </c>
      <c r="Q69" s="41"/>
      <c r="R69" s="41"/>
      <c r="S69" s="57">
        <f t="shared" si="0"/>
        <v>0</v>
      </c>
      <c r="T69" s="57">
        <f t="shared" si="5"/>
        <v>0</v>
      </c>
      <c r="U69" s="41"/>
      <c r="V69" s="41"/>
      <c r="AF69" s="1"/>
      <c r="AG69" s="13"/>
      <c r="AH69" s="13"/>
      <c r="AI69" s="13"/>
      <c r="AJ69" s="13"/>
      <c r="AK69" s="13"/>
      <c r="AL69" s="13"/>
      <c r="AM69" s="13"/>
      <c r="AN69" s="1"/>
    </row>
    <row r="70" spans="1:40" ht="30" customHeight="1" hidden="1">
      <c r="A70" s="16"/>
      <c r="B70" s="1"/>
      <c r="C70" s="242">
        <v>52</v>
      </c>
      <c r="D70" s="216"/>
      <c r="E70" s="326"/>
      <c r="F70" s="327"/>
      <c r="G70" s="135"/>
      <c r="H70" s="129"/>
      <c r="I70" s="265"/>
      <c r="J70" s="146"/>
      <c r="K70" s="145"/>
      <c r="L70" s="266">
        <f t="shared" si="4"/>
      </c>
      <c r="M70" s="122"/>
      <c r="N70" s="122"/>
      <c r="O70" s="268">
        <f t="shared" si="2"/>
      </c>
      <c r="P70" s="123">
        <f t="shared" si="3"/>
      </c>
      <c r="Q70" s="41"/>
      <c r="R70" s="41"/>
      <c r="S70" s="57">
        <f t="shared" si="0"/>
        <v>0</v>
      </c>
      <c r="T70" s="57">
        <f t="shared" si="5"/>
        <v>0</v>
      </c>
      <c r="U70" s="41"/>
      <c r="V70" s="41"/>
      <c r="AF70" s="1"/>
      <c r="AG70" s="13"/>
      <c r="AH70" s="13"/>
      <c r="AI70" s="13"/>
      <c r="AJ70" s="13"/>
      <c r="AK70" s="13"/>
      <c r="AL70" s="13"/>
      <c r="AM70" s="13"/>
      <c r="AN70" s="1"/>
    </row>
    <row r="71" spans="1:40" ht="30" customHeight="1" hidden="1">
      <c r="A71" s="16"/>
      <c r="B71" s="1"/>
      <c r="C71" s="118">
        <v>53</v>
      </c>
      <c r="D71" s="216"/>
      <c r="E71" s="326"/>
      <c r="F71" s="327"/>
      <c r="G71" s="135"/>
      <c r="H71" s="129"/>
      <c r="I71" s="265"/>
      <c r="J71" s="146"/>
      <c r="K71" s="145"/>
      <c r="L71" s="266">
        <f t="shared" si="4"/>
      </c>
      <c r="M71" s="122"/>
      <c r="N71" s="122"/>
      <c r="O71" s="268">
        <f t="shared" si="2"/>
      </c>
      <c r="P71" s="123">
        <f t="shared" si="3"/>
      </c>
      <c r="Q71" s="41"/>
      <c r="R71" s="41"/>
      <c r="S71" s="57">
        <f t="shared" si="0"/>
        <v>0</v>
      </c>
      <c r="T71" s="57">
        <f t="shared" si="5"/>
        <v>0</v>
      </c>
      <c r="U71" s="41"/>
      <c r="V71" s="41"/>
      <c r="AF71" s="1"/>
      <c r="AG71" s="13"/>
      <c r="AH71" s="13"/>
      <c r="AI71" s="13"/>
      <c r="AJ71" s="13"/>
      <c r="AK71" s="13"/>
      <c r="AL71" s="13"/>
      <c r="AM71" s="13"/>
      <c r="AN71" s="1"/>
    </row>
    <row r="72" spans="1:40" ht="30" customHeight="1" hidden="1">
      <c r="A72" s="16"/>
      <c r="B72" s="1"/>
      <c r="C72" s="242">
        <v>54</v>
      </c>
      <c r="D72" s="216"/>
      <c r="E72" s="326"/>
      <c r="F72" s="327"/>
      <c r="G72" s="135"/>
      <c r="H72" s="129"/>
      <c r="I72" s="265"/>
      <c r="J72" s="146"/>
      <c r="K72" s="145"/>
      <c r="L72" s="266">
        <f t="shared" si="4"/>
      </c>
      <c r="M72" s="122"/>
      <c r="N72" s="122"/>
      <c r="O72" s="268">
        <f t="shared" si="2"/>
      </c>
      <c r="P72" s="123">
        <f t="shared" si="3"/>
      </c>
      <c r="Q72" s="41"/>
      <c r="R72" s="41"/>
      <c r="S72" s="57">
        <f t="shared" si="0"/>
        <v>0</v>
      </c>
      <c r="T72" s="57">
        <f t="shared" si="5"/>
        <v>0</v>
      </c>
      <c r="U72" s="41"/>
      <c r="V72" s="41"/>
      <c r="AF72" s="1"/>
      <c r="AG72" s="13"/>
      <c r="AH72" s="13"/>
      <c r="AI72" s="13"/>
      <c r="AJ72" s="13"/>
      <c r="AK72" s="13"/>
      <c r="AL72" s="13"/>
      <c r="AM72" s="13"/>
      <c r="AN72" s="1"/>
    </row>
    <row r="73" spans="1:40" ht="30" customHeight="1" hidden="1">
      <c r="A73" s="16"/>
      <c r="B73" s="1"/>
      <c r="C73" s="118">
        <v>55</v>
      </c>
      <c r="D73" s="216"/>
      <c r="E73" s="326"/>
      <c r="F73" s="327"/>
      <c r="G73" s="135"/>
      <c r="H73" s="129"/>
      <c r="I73" s="265"/>
      <c r="J73" s="146"/>
      <c r="K73" s="145"/>
      <c r="L73" s="266">
        <f t="shared" si="4"/>
      </c>
      <c r="M73" s="122"/>
      <c r="N73" s="122"/>
      <c r="O73" s="268">
        <f t="shared" si="2"/>
      </c>
      <c r="P73" s="123">
        <f t="shared" si="3"/>
      </c>
      <c r="Q73" s="41"/>
      <c r="R73" s="41"/>
      <c r="S73" s="57">
        <f t="shared" si="0"/>
        <v>0</v>
      </c>
      <c r="T73" s="57">
        <f t="shared" si="5"/>
        <v>0</v>
      </c>
      <c r="U73" s="41"/>
      <c r="V73" s="41"/>
      <c r="AF73" s="1"/>
      <c r="AG73" s="13"/>
      <c r="AH73" s="13"/>
      <c r="AI73" s="13"/>
      <c r="AJ73" s="13"/>
      <c r="AK73" s="13"/>
      <c r="AL73" s="13"/>
      <c r="AM73" s="13"/>
      <c r="AN73" s="1"/>
    </row>
    <row r="74" spans="1:40" ht="30" customHeight="1" hidden="1">
      <c r="A74" s="16"/>
      <c r="B74" s="1"/>
      <c r="C74" s="242">
        <v>56</v>
      </c>
      <c r="D74" s="216"/>
      <c r="E74" s="326"/>
      <c r="F74" s="327"/>
      <c r="G74" s="135"/>
      <c r="H74" s="129"/>
      <c r="I74" s="265"/>
      <c r="J74" s="146"/>
      <c r="K74" s="145"/>
      <c r="L74" s="266">
        <f t="shared" si="4"/>
      </c>
      <c r="M74" s="122"/>
      <c r="N74" s="122"/>
      <c r="O74" s="268">
        <f t="shared" si="2"/>
      </c>
      <c r="P74" s="123">
        <f t="shared" si="3"/>
      </c>
      <c r="Q74" s="41"/>
      <c r="R74" s="41"/>
      <c r="S74" s="57">
        <f t="shared" si="0"/>
        <v>0</v>
      </c>
      <c r="T74" s="57">
        <f t="shared" si="5"/>
        <v>0</v>
      </c>
      <c r="U74" s="41"/>
      <c r="V74" s="41"/>
      <c r="AF74" s="1"/>
      <c r="AG74" s="13"/>
      <c r="AH74" s="13"/>
      <c r="AI74" s="13"/>
      <c r="AJ74" s="13"/>
      <c r="AK74" s="13"/>
      <c r="AL74" s="13"/>
      <c r="AM74" s="13"/>
      <c r="AN74" s="1"/>
    </row>
    <row r="75" spans="1:40" ht="30" customHeight="1" hidden="1">
      <c r="A75" s="16"/>
      <c r="B75" s="1"/>
      <c r="C75" s="118">
        <v>57</v>
      </c>
      <c r="D75" s="216"/>
      <c r="E75" s="326"/>
      <c r="F75" s="327"/>
      <c r="G75" s="135"/>
      <c r="H75" s="129"/>
      <c r="I75" s="265"/>
      <c r="J75" s="146"/>
      <c r="K75" s="145"/>
      <c r="L75" s="266">
        <f t="shared" si="4"/>
      </c>
      <c r="M75" s="122"/>
      <c r="N75" s="122"/>
      <c r="O75" s="268">
        <f t="shared" si="2"/>
      </c>
      <c r="P75" s="123">
        <f t="shared" si="3"/>
      </c>
      <c r="Q75" s="41"/>
      <c r="R75" s="41"/>
      <c r="S75" s="57">
        <f t="shared" si="0"/>
        <v>0</v>
      </c>
      <c r="T75" s="57">
        <f t="shared" si="5"/>
        <v>0</v>
      </c>
      <c r="U75" s="41"/>
      <c r="V75" s="41"/>
      <c r="AF75" s="1"/>
      <c r="AG75" s="13"/>
      <c r="AH75" s="13"/>
      <c r="AI75" s="13"/>
      <c r="AJ75" s="13"/>
      <c r="AK75" s="13"/>
      <c r="AL75" s="13"/>
      <c r="AM75" s="13"/>
      <c r="AN75" s="1"/>
    </row>
    <row r="76" spans="1:40" ht="30" customHeight="1" hidden="1">
      <c r="A76" s="16"/>
      <c r="B76" s="1"/>
      <c r="C76" s="242">
        <v>58</v>
      </c>
      <c r="D76" s="216"/>
      <c r="E76" s="326"/>
      <c r="F76" s="327"/>
      <c r="G76" s="135"/>
      <c r="H76" s="129"/>
      <c r="I76" s="265"/>
      <c r="J76" s="146"/>
      <c r="K76" s="145"/>
      <c r="L76" s="266">
        <f t="shared" si="4"/>
      </c>
      <c r="M76" s="122"/>
      <c r="N76" s="122"/>
      <c r="O76" s="268">
        <f t="shared" si="2"/>
      </c>
      <c r="P76" s="123">
        <f t="shared" si="3"/>
      </c>
      <c r="Q76" s="41"/>
      <c r="R76" s="41"/>
      <c r="S76" s="57">
        <f t="shared" si="0"/>
        <v>0</v>
      </c>
      <c r="T76" s="57">
        <f t="shared" si="5"/>
        <v>0</v>
      </c>
      <c r="U76" s="41"/>
      <c r="V76" s="41"/>
      <c r="AF76" s="1"/>
      <c r="AG76" s="13"/>
      <c r="AH76" s="13"/>
      <c r="AI76" s="13"/>
      <c r="AJ76" s="13"/>
      <c r="AK76" s="13"/>
      <c r="AL76" s="13"/>
      <c r="AM76" s="13"/>
      <c r="AN76" s="1"/>
    </row>
    <row r="77" spans="1:40" ht="30" customHeight="1" hidden="1">
      <c r="A77" s="16"/>
      <c r="B77" s="1"/>
      <c r="C77" s="118">
        <v>59</v>
      </c>
      <c r="D77" s="216"/>
      <c r="E77" s="326"/>
      <c r="F77" s="327"/>
      <c r="G77" s="135"/>
      <c r="H77" s="129"/>
      <c r="I77" s="265"/>
      <c r="J77" s="146"/>
      <c r="K77" s="145"/>
      <c r="L77" s="266">
        <f t="shared" si="4"/>
      </c>
      <c r="M77" s="122"/>
      <c r="N77" s="122"/>
      <c r="O77" s="268">
        <f t="shared" si="2"/>
      </c>
      <c r="P77" s="123">
        <f t="shared" si="3"/>
      </c>
      <c r="Q77" s="41"/>
      <c r="R77" s="41"/>
      <c r="S77" s="57">
        <f t="shared" si="0"/>
        <v>0</v>
      </c>
      <c r="T77" s="57">
        <f t="shared" si="5"/>
        <v>0</v>
      </c>
      <c r="U77" s="41"/>
      <c r="V77" s="41"/>
      <c r="AF77" s="1"/>
      <c r="AG77" s="13"/>
      <c r="AH77" s="13"/>
      <c r="AI77" s="13"/>
      <c r="AJ77" s="13"/>
      <c r="AK77" s="13"/>
      <c r="AL77" s="13"/>
      <c r="AM77" s="13"/>
      <c r="AN77" s="1"/>
    </row>
    <row r="78" spans="1:40" ht="30" customHeight="1" hidden="1">
      <c r="A78" s="16"/>
      <c r="B78" s="1"/>
      <c r="C78" s="242">
        <v>60</v>
      </c>
      <c r="D78" s="216"/>
      <c r="E78" s="326"/>
      <c r="F78" s="327"/>
      <c r="G78" s="135"/>
      <c r="H78" s="129"/>
      <c r="I78" s="265"/>
      <c r="J78" s="146"/>
      <c r="K78" s="145"/>
      <c r="L78" s="266">
        <f t="shared" si="4"/>
      </c>
      <c r="M78" s="122"/>
      <c r="N78" s="122"/>
      <c r="O78" s="268">
        <f t="shared" si="2"/>
      </c>
      <c r="P78" s="123">
        <f t="shared" si="3"/>
      </c>
      <c r="Q78" s="41"/>
      <c r="R78" s="41"/>
      <c r="S78" s="57">
        <f t="shared" si="0"/>
        <v>0</v>
      </c>
      <c r="T78" s="57">
        <f t="shared" si="5"/>
        <v>0</v>
      </c>
      <c r="U78" s="41"/>
      <c r="V78" s="41"/>
      <c r="AF78" s="1"/>
      <c r="AG78" s="13"/>
      <c r="AH78" s="13"/>
      <c r="AI78" s="13"/>
      <c r="AJ78" s="13"/>
      <c r="AK78" s="13"/>
      <c r="AL78" s="13"/>
      <c r="AM78" s="13"/>
      <c r="AN78" s="1"/>
    </row>
    <row r="79" spans="1:40" ht="30" customHeight="1" hidden="1">
      <c r="A79" s="16"/>
      <c r="B79" s="1"/>
      <c r="C79" s="118">
        <v>61</v>
      </c>
      <c r="D79" s="216"/>
      <c r="E79" s="326"/>
      <c r="F79" s="327"/>
      <c r="G79" s="135"/>
      <c r="H79" s="129"/>
      <c r="I79" s="265"/>
      <c r="J79" s="146"/>
      <c r="K79" s="145"/>
      <c r="L79" s="266">
        <f t="shared" si="4"/>
      </c>
      <c r="M79" s="122"/>
      <c r="N79" s="122"/>
      <c r="O79" s="268">
        <f t="shared" si="2"/>
      </c>
      <c r="P79" s="123">
        <f t="shared" si="3"/>
      </c>
      <c r="Q79" s="41"/>
      <c r="R79" s="41"/>
      <c r="S79" s="57">
        <f t="shared" si="0"/>
        <v>0</v>
      </c>
      <c r="T79" s="57">
        <f t="shared" si="5"/>
        <v>0</v>
      </c>
      <c r="U79" s="41"/>
      <c r="V79" s="41"/>
      <c r="AF79" s="1"/>
      <c r="AG79" s="13"/>
      <c r="AH79" s="13"/>
      <c r="AI79" s="13"/>
      <c r="AJ79" s="13"/>
      <c r="AK79" s="13"/>
      <c r="AL79" s="13"/>
      <c r="AM79" s="13"/>
      <c r="AN79" s="1"/>
    </row>
    <row r="80" spans="1:40" ht="30" customHeight="1" hidden="1">
      <c r="A80" s="16"/>
      <c r="B80" s="1"/>
      <c r="C80" s="242">
        <v>62</v>
      </c>
      <c r="D80" s="216"/>
      <c r="E80" s="326"/>
      <c r="F80" s="327"/>
      <c r="G80" s="135"/>
      <c r="H80" s="129"/>
      <c r="I80" s="265"/>
      <c r="J80" s="146"/>
      <c r="K80" s="145"/>
      <c r="L80" s="266">
        <f t="shared" si="4"/>
      </c>
      <c r="M80" s="122"/>
      <c r="N80" s="122"/>
      <c r="O80" s="268">
        <f t="shared" si="2"/>
      </c>
      <c r="P80" s="123">
        <f t="shared" si="3"/>
      </c>
      <c r="Q80" s="41"/>
      <c r="R80" s="41"/>
      <c r="S80" s="57">
        <f t="shared" si="0"/>
        <v>0</v>
      </c>
      <c r="T80" s="57">
        <f t="shared" si="5"/>
        <v>0</v>
      </c>
      <c r="U80" s="41"/>
      <c r="V80" s="41"/>
      <c r="AF80" s="1"/>
      <c r="AG80" s="13"/>
      <c r="AH80" s="13"/>
      <c r="AI80" s="13"/>
      <c r="AJ80" s="13"/>
      <c r="AK80" s="13"/>
      <c r="AL80" s="13"/>
      <c r="AM80" s="13"/>
      <c r="AN80" s="1"/>
    </row>
    <row r="81" spans="1:40" ht="30" customHeight="1" hidden="1">
      <c r="A81" s="16"/>
      <c r="B81" s="1"/>
      <c r="C81" s="118">
        <v>63</v>
      </c>
      <c r="D81" s="216"/>
      <c r="E81" s="326"/>
      <c r="F81" s="327"/>
      <c r="G81" s="135"/>
      <c r="H81" s="129"/>
      <c r="I81" s="265"/>
      <c r="J81" s="146"/>
      <c r="K81" s="145"/>
      <c r="L81" s="266">
        <f t="shared" si="4"/>
      </c>
      <c r="M81" s="122"/>
      <c r="N81" s="122"/>
      <c r="O81" s="268">
        <f t="shared" si="2"/>
      </c>
      <c r="P81" s="123">
        <f t="shared" si="3"/>
      </c>
      <c r="Q81" s="41"/>
      <c r="R81" s="41"/>
      <c r="S81" s="57">
        <f t="shared" si="0"/>
        <v>0</v>
      </c>
      <c r="T81" s="57">
        <f t="shared" si="5"/>
        <v>0</v>
      </c>
      <c r="U81" s="41"/>
      <c r="V81" s="41"/>
      <c r="AF81" s="1"/>
      <c r="AG81" s="13"/>
      <c r="AH81" s="13"/>
      <c r="AI81" s="13"/>
      <c r="AJ81" s="13"/>
      <c r="AK81" s="13"/>
      <c r="AL81" s="13"/>
      <c r="AM81" s="13"/>
      <c r="AN81" s="1"/>
    </row>
    <row r="82" spans="1:40" ht="30" customHeight="1" hidden="1">
      <c r="A82" s="16"/>
      <c r="B82" s="1"/>
      <c r="C82" s="242">
        <v>64</v>
      </c>
      <c r="D82" s="216"/>
      <c r="E82" s="326"/>
      <c r="F82" s="327"/>
      <c r="G82" s="135"/>
      <c r="H82" s="129"/>
      <c r="I82" s="265"/>
      <c r="J82" s="146"/>
      <c r="K82" s="145"/>
      <c r="L82" s="266">
        <f t="shared" si="4"/>
      </c>
      <c r="M82" s="122"/>
      <c r="N82" s="122"/>
      <c r="O82" s="268">
        <f t="shared" si="2"/>
      </c>
      <c r="P82" s="123">
        <f t="shared" si="3"/>
      </c>
      <c r="Q82" s="41"/>
      <c r="R82" s="41"/>
      <c r="S82" s="57">
        <f t="shared" si="0"/>
        <v>0</v>
      </c>
      <c r="T82" s="57">
        <f t="shared" si="5"/>
        <v>0</v>
      </c>
      <c r="U82" s="41"/>
      <c r="V82" s="41"/>
      <c r="AF82" s="1"/>
      <c r="AG82" s="13"/>
      <c r="AH82" s="13"/>
      <c r="AI82" s="13"/>
      <c r="AJ82" s="13"/>
      <c r="AK82" s="13"/>
      <c r="AL82" s="13"/>
      <c r="AM82" s="13"/>
      <c r="AN82" s="1"/>
    </row>
    <row r="83" spans="1:40" ht="30" customHeight="1" hidden="1">
      <c r="A83" s="16"/>
      <c r="B83" s="1"/>
      <c r="C83" s="118">
        <v>65</v>
      </c>
      <c r="D83" s="216"/>
      <c r="E83" s="326"/>
      <c r="F83" s="327"/>
      <c r="G83" s="135"/>
      <c r="H83" s="129"/>
      <c r="I83" s="265"/>
      <c r="J83" s="146"/>
      <c r="K83" s="145"/>
      <c r="L83" s="266">
        <f t="shared" si="4"/>
      </c>
      <c r="M83" s="122"/>
      <c r="N83" s="122"/>
      <c r="O83" s="268">
        <f t="shared" si="2"/>
      </c>
      <c r="P83" s="123">
        <f t="shared" si="3"/>
      </c>
      <c r="Q83" s="41"/>
      <c r="R83" s="41"/>
      <c r="S83" s="57">
        <f aca="true" t="shared" si="6" ref="S83:S115">IF(E83="",0,1)</f>
        <v>0</v>
      </c>
      <c r="T83" s="57">
        <f t="shared" si="5"/>
        <v>0</v>
      </c>
      <c r="U83" s="41"/>
      <c r="V83" s="41"/>
      <c r="AF83" s="1"/>
      <c r="AG83" s="13"/>
      <c r="AH83" s="13"/>
      <c r="AI83" s="13"/>
      <c r="AJ83" s="13"/>
      <c r="AK83" s="13"/>
      <c r="AL83" s="13"/>
      <c r="AM83" s="13"/>
      <c r="AN83" s="1"/>
    </row>
    <row r="84" spans="1:40" ht="30" customHeight="1" hidden="1">
      <c r="A84" s="16"/>
      <c r="B84" s="1"/>
      <c r="C84" s="242">
        <v>66</v>
      </c>
      <c r="D84" s="216"/>
      <c r="E84" s="326"/>
      <c r="F84" s="327"/>
      <c r="G84" s="135"/>
      <c r="H84" s="129"/>
      <c r="I84" s="265"/>
      <c r="J84" s="146"/>
      <c r="K84" s="145"/>
      <c r="L84" s="266">
        <f t="shared" si="4"/>
      </c>
      <c r="M84" s="122"/>
      <c r="N84" s="122"/>
      <c r="O84" s="268">
        <f aca="true" t="shared" si="7" ref="O84:O115">IF(M84=0,"",N84*100/M84)</f>
      </c>
      <c r="P84" s="123">
        <f aca="true" t="shared" si="8" ref="P84:P115">IF(O84="","",IF(OR(O84&gt;100,O84&lt;0),"★",""))</f>
      </c>
      <c r="Q84" s="41"/>
      <c r="R84" s="41"/>
      <c r="S84" s="57">
        <f t="shared" si="6"/>
        <v>0</v>
      </c>
      <c r="T84" s="57">
        <f t="shared" si="5"/>
        <v>0</v>
      </c>
      <c r="U84" s="41"/>
      <c r="V84" s="41"/>
      <c r="AF84" s="1"/>
      <c r="AG84" s="13"/>
      <c r="AH84" s="13"/>
      <c r="AI84" s="13"/>
      <c r="AJ84" s="13"/>
      <c r="AK84" s="13"/>
      <c r="AL84" s="13"/>
      <c r="AM84" s="13"/>
      <c r="AN84" s="1"/>
    </row>
    <row r="85" spans="1:40" ht="30" customHeight="1" hidden="1">
      <c r="A85" s="16"/>
      <c r="B85" s="1"/>
      <c r="C85" s="118">
        <v>67</v>
      </c>
      <c r="D85" s="216"/>
      <c r="E85" s="326"/>
      <c r="F85" s="327"/>
      <c r="G85" s="135"/>
      <c r="H85" s="129"/>
      <c r="I85" s="265"/>
      <c r="J85" s="146"/>
      <c r="K85" s="145"/>
      <c r="L85" s="266">
        <f aca="true" t="shared" si="9" ref="L85:L148">IF(OR(G85="■両方■",G85="□運営■"),IF(OR(J85=0,K85=0),"",_xlfn.IFERROR(DATEDIF(DATE(IF(LEFT(J85,1)="H",MID(J85,2,2)+1988,IF(LEFT(J85,1)="R",MID(J85,2,2)+2018)),K85,1),DATE(RIGHT($J$16,1)+2018,$M$16,1),"y"),"未")),"")</f>
      </c>
      <c r="M85" s="122"/>
      <c r="N85" s="122"/>
      <c r="O85" s="268">
        <f t="shared" si="7"/>
      </c>
      <c r="P85" s="123">
        <f t="shared" si="8"/>
      </c>
      <c r="Q85" s="41"/>
      <c r="R85" s="41"/>
      <c r="S85" s="57">
        <f t="shared" si="6"/>
        <v>0</v>
      </c>
      <c r="T85" s="57">
        <f t="shared" si="5"/>
        <v>0</v>
      </c>
      <c r="U85" s="41"/>
      <c r="V85" s="41"/>
      <c r="AF85" s="1"/>
      <c r="AG85" s="13"/>
      <c r="AH85" s="13"/>
      <c r="AI85" s="13"/>
      <c r="AJ85" s="13"/>
      <c r="AK85" s="13"/>
      <c r="AL85" s="13"/>
      <c r="AM85" s="13"/>
      <c r="AN85" s="1"/>
    </row>
    <row r="86" spans="1:40" ht="30" customHeight="1" hidden="1">
      <c r="A86" s="16"/>
      <c r="B86" s="1"/>
      <c r="C86" s="242">
        <v>68</v>
      </c>
      <c r="D86" s="216"/>
      <c r="E86" s="326"/>
      <c r="F86" s="327"/>
      <c r="G86" s="135"/>
      <c r="H86" s="129"/>
      <c r="I86" s="265"/>
      <c r="J86" s="146"/>
      <c r="K86" s="145"/>
      <c r="L86" s="266">
        <f t="shared" si="9"/>
      </c>
      <c r="M86" s="122"/>
      <c r="N86" s="122"/>
      <c r="O86" s="268">
        <f t="shared" si="7"/>
      </c>
      <c r="P86" s="123">
        <f t="shared" si="8"/>
      </c>
      <c r="Q86" s="41"/>
      <c r="R86" s="41"/>
      <c r="S86" s="57">
        <f t="shared" si="6"/>
        <v>0</v>
      </c>
      <c r="T86" s="57">
        <f t="shared" si="5"/>
        <v>0</v>
      </c>
      <c r="U86" s="41"/>
      <c r="V86" s="41"/>
      <c r="AF86" s="1"/>
      <c r="AG86" s="13"/>
      <c r="AH86" s="13"/>
      <c r="AI86" s="13"/>
      <c r="AJ86" s="13"/>
      <c r="AK86" s="13"/>
      <c r="AL86" s="13"/>
      <c r="AM86" s="13"/>
      <c r="AN86" s="1"/>
    </row>
    <row r="87" spans="1:40" ht="30" customHeight="1" hidden="1">
      <c r="A87" s="16"/>
      <c r="B87" s="1"/>
      <c r="C87" s="118">
        <v>69</v>
      </c>
      <c r="D87" s="216"/>
      <c r="E87" s="326"/>
      <c r="F87" s="327"/>
      <c r="G87" s="135"/>
      <c r="H87" s="129"/>
      <c r="I87" s="265"/>
      <c r="J87" s="146"/>
      <c r="K87" s="145"/>
      <c r="L87" s="266">
        <f t="shared" si="9"/>
      </c>
      <c r="M87" s="122"/>
      <c r="N87" s="122"/>
      <c r="O87" s="268">
        <f t="shared" si="7"/>
      </c>
      <c r="P87" s="123">
        <f t="shared" si="8"/>
      </c>
      <c r="Q87" s="41"/>
      <c r="R87" s="41"/>
      <c r="S87" s="57">
        <f t="shared" si="6"/>
        <v>0</v>
      </c>
      <c r="T87" s="57">
        <f t="shared" si="5"/>
        <v>0</v>
      </c>
      <c r="U87" s="41"/>
      <c r="V87" s="41"/>
      <c r="AF87" s="1"/>
      <c r="AG87" s="13"/>
      <c r="AH87" s="13"/>
      <c r="AI87" s="13"/>
      <c r="AJ87" s="13"/>
      <c r="AK87" s="13"/>
      <c r="AL87" s="13"/>
      <c r="AM87" s="13"/>
      <c r="AN87" s="1"/>
    </row>
    <row r="88" spans="1:40" ht="30" customHeight="1" hidden="1">
      <c r="A88" s="16"/>
      <c r="B88" s="1"/>
      <c r="C88" s="242">
        <v>70</v>
      </c>
      <c r="D88" s="216"/>
      <c r="E88" s="326"/>
      <c r="F88" s="327"/>
      <c r="G88" s="135"/>
      <c r="H88" s="129"/>
      <c r="I88" s="265"/>
      <c r="J88" s="146"/>
      <c r="K88" s="145"/>
      <c r="L88" s="266">
        <f t="shared" si="9"/>
      </c>
      <c r="M88" s="122"/>
      <c r="N88" s="122"/>
      <c r="O88" s="268">
        <f t="shared" si="7"/>
      </c>
      <c r="P88" s="123">
        <f t="shared" si="8"/>
      </c>
      <c r="Q88" s="41"/>
      <c r="R88" s="41"/>
      <c r="S88" s="57">
        <f t="shared" si="6"/>
        <v>0</v>
      </c>
      <c r="T88" s="57">
        <f t="shared" si="5"/>
        <v>0</v>
      </c>
      <c r="U88" s="41"/>
      <c r="V88" s="41"/>
      <c r="AF88" s="1"/>
      <c r="AG88" s="13"/>
      <c r="AH88" s="13"/>
      <c r="AI88" s="13"/>
      <c r="AJ88" s="13"/>
      <c r="AK88" s="13"/>
      <c r="AL88" s="13"/>
      <c r="AM88" s="13"/>
      <c r="AN88" s="1"/>
    </row>
    <row r="89" spans="1:40" ht="30" customHeight="1" hidden="1">
      <c r="A89" s="16"/>
      <c r="B89" s="1"/>
      <c r="C89" s="118">
        <v>71</v>
      </c>
      <c r="D89" s="216"/>
      <c r="E89" s="326"/>
      <c r="F89" s="327"/>
      <c r="G89" s="135"/>
      <c r="H89" s="129"/>
      <c r="I89" s="265"/>
      <c r="J89" s="146"/>
      <c r="K89" s="145"/>
      <c r="L89" s="266">
        <f t="shared" si="9"/>
      </c>
      <c r="M89" s="122"/>
      <c r="N89" s="122"/>
      <c r="O89" s="268">
        <f t="shared" si="7"/>
      </c>
      <c r="P89" s="123">
        <f t="shared" si="8"/>
      </c>
      <c r="Q89" s="41"/>
      <c r="R89" s="41"/>
      <c r="S89" s="57">
        <f t="shared" si="6"/>
        <v>0</v>
      </c>
      <c r="T89" s="57">
        <f t="shared" si="5"/>
        <v>0</v>
      </c>
      <c r="U89" s="41"/>
      <c r="V89" s="41"/>
      <c r="AF89" s="1"/>
      <c r="AG89" s="13"/>
      <c r="AH89" s="13"/>
      <c r="AI89" s="13"/>
      <c r="AJ89" s="13"/>
      <c r="AK89" s="13"/>
      <c r="AL89" s="13"/>
      <c r="AM89" s="13"/>
      <c r="AN89" s="1"/>
    </row>
    <row r="90" spans="1:40" ht="30" customHeight="1" hidden="1">
      <c r="A90" s="16"/>
      <c r="B90" s="1"/>
      <c r="C90" s="242">
        <v>72</v>
      </c>
      <c r="D90" s="216"/>
      <c r="E90" s="326"/>
      <c r="F90" s="327"/>
      <c r="G90" s="135"/>
      <c r="H90" s="129"/>
      <c r="I90" s="265"/>
      <c r="J90" s="146"/>
      <c r="K90" s="145"/>
      <c r="L90" s="266">
        <f t="shared" si="9"/>
      </c>
      <c r="M90" s="122"/>
      <c r="N90" s="122"/>
      <c r="O90" s="268">
        <f t="shared" si="7"/>
      </c>
      <c r="P90" s="123">
        <f t="shared" si="8"/>
      </c>
      <c r="Q90" s="41"/>
      <c r="R90" s="41"/>
      <c r="S90" s="57">
        <f t="shared" si="6"/>
        <v>0</v>
      </c>
      <c r="T90" s="57">
        <f aca="true" t="shared" si="10" ref="T90:T115">IF(E90="",0,IF(LEFT(H90,1)="■",0,1))</f>
        <v>0</v>
      </c>
      <c r="U90" s="41"/>
      <c r="V90" s="41"/>
      <c r="AF90" s="1"/>
      <c r="AG90" s="13"/>
      <c r="AH90" s="13"/>
      <c r="AI90" s="13"/>
      <c r="AJ90" s="13"/>
      <c r="AK90" s="13"/>
      <c r="AL90" s="13"/>
      <c r="AM90" s="13"/>
      <c r="AN90" s="1"/>
    </row>
    <row r="91" spans="1:40" ht="30" customHeight="1" hidden="1">
      <c r="A91" s="16"/>
      <c r="B91" s="1"/>
      <c r="C91" s="118">
        <v>73</v>
      </c>
      <c r="D91" s="216"/>
      <c r="E91" s="326"/>
      <c r="F91" s="327"/>
      <c r="G91" s="135"/>
      <c r="H91" s="129"/>
      <c r="I91" s="265"/>
      <c r="J91" s="146"/>
      <c r="K91" s="145"/>
      <c r="L91" s="266">
        <f t="shared" si="9"/>
      </c>
      <c r="M91" s="122"/>
      <c r="N91" s="122"/>
      <c r="O91" s="268">
        <f t="shared" si="7"/>
      </c>
      <c r="P91" s="123">
        <f t="shared" si="8"/>
      </c>
      <c r="Q91" s="41"/>
      <c r="R91" s="41"/>
      <c r="S91" s="57">
        <f t="shared" si="6"/>
        <v>0</v>
      </c>
      <c r="T91" s="57">
        <f t="shared" si="10"/>
        <v>0</v>
      </c>
      <c r="U91" s="41"/>
      <c r="V91" s="41"/>
      <c r="AF91" s="1"/>
      <c r="AG91" s="13"/>
      <c r="AH91" s="13"/>
      <c r="AI91" s="13"/>
      <c r="AJ91" s="13"/>
      <c r="AK91" s="13"/>
      <c r="AL91" s="13"/>
      <c r="AM91" s="13"/>
      <c r="AN91" s="1"/>
    </row>
    <row r="92" spans="1:40" ht="30" customHeight="1" hidden="1">
      <c r="A92" s="16"/>
      <c r="B92" s="1"/>
      <c r="C92" s="242">
        <v>74</v>
      </c>
      <c r="D92" s="216"/>
      <c r="E92" s="326"/>
      <c r="F92" s="327"/>
      <c r="G92" s="135"/>
      <c r="H92" s="129"/>
      <c r="I92" s="265"/>
      <c r="J92" s="146"/>
      <c r="K92" s="145"/>
      <c r="L92" s="266">
        <f t="shared" si="9"/>
      </c>
      <c r="M92" s="122"/>
      <c r="N92" s="122"/>
      <c r="O92" s="268">
        <f t="shared" si="7"/>
      </c>
      <c r="P92" s="123">
        <f t="shared" si="8"/>
      </c>
      <c r="Q92" s="41"/>
      <c r="R92" s="41"/>
      <c r="S92" s="57">
        <f t="shared" si="6"/>
        <v>0</v>
      </c>
      <c r="T92" s="57">
        <f t="shared" si="10"/>
        <v>0</v>
      </c>
      <c r="U92" s="41"/>
      <c r="V92" s="41"/>
      <c r="AF92" s="1"/>
      <c r="AG92" s="13"/>
      <c r="AH92" s="13"/>
      <c r="AI92" s="13"/>
      <c r="AJ92" s="13"/>
      <c r="AK92" s="13"/>
      <c r="AL92" s="13"/>
      <c r="AM92" s="13"/>
      <c r="AN92" s="1"/>
    </row>
    <row r="93" spans="1:40" ht="30" customHeight="1" hidden="1">
      <c r="A93" s="16"/>
      <c r="B93" s="1"/>
      <c r="C93" s="118">
        <v>75</v>
      </c>
      <c r="D93" s="216"/>
      <c r="E93" s="326"/>
      <c r="F93" s="327"/>
      <c r="G93" s="135"/>
      <c r="H93" s="129"/>
      <c r="I93" s="265"/>
      <c r="J93" s="146"/>
      <c r="K93" s="145"/>
      <c r="L93" s="266">
        <f t="shared" si="9"/>
      </c>
      <c r="M93" s="122"/>
      <c r="N93" s="122"/>
      <c r="O93" s="268">
        <f t="shared" si="7"/>
      </c>
      <c r="P93" s="123">
        <f t="shared" si="8"/>
      </c>
      <c r="Q93" s="41"/>
      <c r="R93" s="41"/>
      <c r="S93" s="57">
        <f t="shared" si="6"/>
        <v>0</v>
      </c>
      <c r="T93" s="57">
        <f t="shared" si="10"/>
        <v>0</v>
      </c>
      <c r="U93" s="41"/>
      <c r="V93" s="41"/>
      <c r="AF93" s="1"/>
      <c r="AG93" s="13"/>
      <c r="AH93" s="13"/>
      <c r="AI93" s="13"/>
      <c r="AJ93" s="13"/>
      <c r="AK93" s="13"/>
      <c r="AL93" s="13"/>
      <c r="AM93" s="13"/>
      <c r="AN93" s="1"/>
    </row>
    <row r="94" spans="1:40" ht="30" customHeight="1" hidden="1">
      <c r="A94" s="16"/>
      <c r="B94" s="1"/>
      <c r="C94" s="242">
        <v>76</v>
      </c>
      <c r="D94" s="216"/>
      <c r="E94" s="326"/>
      <c r="F94" s="327"/>
      <c r="G94" s="135"/>
      <c r="H94" s="129"/>
      <c r="I94" s="265"/>
      <c r="J94" s="146"/>
      <c r="K94" s="145"/>
      <c r="L94" s="266">
        <f t="shared" si="9"/>
      </c>
      <c r="M94" s="122"/>
      <c r="N94" s="122"/>
      <c r="O94" s="268">
        <f t="shared" si="7"/>
      </c>
      <c r="P94" s="123">
        <f t="shared" si="8"/>
      </c>
      <c r="Q94" s="41"/>
      <c r="R94" s="41"/>
      <c r="S94" s="57">
        <f t="shared" si="6"/>
        <v>0</v>
      </c>
      <c r="T94" s="57">
        <f t="shared" si="10"/>
        <v>0</v>
      </c>
      <c r="U94" s="41"/>
      <c r="V94" s="41"/>
      <c r="AF94" s="1"/>
      <c r="AG94" s="13"/>
      <c r="AH94" s="13"/>
      <c r="AI94" s="13"/>
      <c r="AJ94" s="13"/>
      <c r="AK94" s="13"/>
      <c r="AL94" s="13"/>
      <c r="AM94" s="13"/>
      <c r="AN94" s="1"/>
    </row>
    <row r="95" spans="1:40" ht="30" customHeight="1" hidden="1">
      <c r="A95" s="16"/>
      <c r="B95" s="1"/>
      <c r="C95" s="118">
        <v>77</v>
      </c>
      <c r="D95" s="216"/>
      <c r="E95" s="326"/>
      <c r="F95" s="327"/>
      <c r="G95" s="135"/>
      <c r="H95" s="129"/>
      <c r="I95" s="265"/>
      <c r="J95" s="146"/>
      <c r="K95" s="145"/>
      <c r="L95" s="266">
        <f t="shared" si="9"/>
      </c>
      <c r="M95" s="122"/>
      <c r="N95" s="122"/>
      <c r="O95" s="268">
        <f t="shared" si="7"/>
      </c>
      <c r="P95" s="123">
        <f t="shared" si="8"/>
      </c>
      <c r="Q95" s="41"/>
      <c r="R95" s="41"/>
      <c r="S95" s="57">
        <f t="shared" si="6"/>
        <v>0</v>
      </c>
      <c r="T95" s="57">
        <f t="shared" si="10"/>
        <v>0</v>
      </c>
      <c r="U95" s="41"/>
      <c r="V95" s="41"/>
      <c r="AF95" s="1"/>
      <c r="AG95" s="13"/>
      <c r="AH95" s="13"/>
      <c r="AI95" s="13"/>
      <c r="AJ95" s="13"/>
      <c r="AK95" s="13"/>
      <c r="AL95" s="13"/>
      <c r="AM95" s="13"/>
      <c r="AN95" s="1"/>
    </row>
    <row r="96" spans="1:40" ht="30" customHeight="1" hidden="1">
      <c r="A96" s="16"/>
      <c r="B96" s="1"/>
      <c r="C96" s="242">
        <v>78</v>
      </c>
      <c r="D96" s="216"/>
      <c r="E96" s="326"/>
      <c r="F96" s="327"/>
      <c r="G96" s="135"/>
      <c r="H96" s="129"/>
      <c r="I96" s="265"/>
      <c r="J96" s="146"/>
      <c r="K96" s="145"/>
      <c r="L96" s="266">
        <f t="shared" si="9"/>
      </c>
      <c r="M96" s="122"/>
      <c r="N96" s="122"/>
      <c r="O96" s="268">
        <f t="shared" si="7"/>
      </c>
      <c r="P96" s="123">
        <f t="shared" si="8"/>
      </c>
      <c r="Q96" s="41"/>
      <c r="R96" s="41"/>
      <c r="S96" s="57">
        <f t="shared" si="6"/>
        <v>0</v>
      </c>
      <c r="T96" s="57">
        <f t="shared" si="10"/>
        <v>0</v>
      </c>
      <c r="U96" s="41"/>
      <c r="V96" s="41"/>
      <c r="AF96" s="1"/>
      <c r="AG96" s="13"/>
      <c r="AH96" s="13"/>
      <c r="AI96" s="13"/>
      <c r="AJ96" s="13"/>
      <c r="AK96" s="13"/>
      <c r="AL96" s="13"/>
      <c r="AM96" s="13"/>
      <c r="AN96" s="1"/>
    </row>
    <row r="97" spans="1:40" ht="30" customHeight="1" hidden="1">
      <c r="A97" s="16"/>
      <c r="B97" s="1"/>
      <c r="C97" s="118">
        <v>79</v>
      </c>
      <c r="D97" s="216"/>
      <c r="E97" s="326"/>
      <c r="F97" s="327"/>
      <c r="G97" s="135"/>
      <c r="H97" s="129"/>
      <c r="I97" s="265"/>
      <c r="J97" s="146"/>
      <c r="K97" s="145"/>
      <c r="L97" s="266">
        <f t="shared" si="9"/>
      </c>
      <c r="M97" s="122"/>
      <c r="N97" s="122"/>
      <c r="O97" s="268">
        <f t="shared" si="7"/>
      </c>
      <c r="P97" s="123">
        <f t="shared" si="8"/>
      </c>
      <c r="Q97" s="41"/>
      <c r="R97" s="41"/>
      <c r="S97" s="57">
        <f t="shared" si="6"/>
        <v>0</v>
      </c>
      <c r="T97" s="57">
        <f t="shared" si="10"/>
        <v>0</v>
      </c>
      <c r="U97" s="41"/>
      <c r="V97" s="41"/>
      <c r="AF97" s="1"/>
      <c r="AG97" s="13"/>
      <c r="AH97" s="13"/>
      <c r="AI97" s="13"/>
      <c r="AJ97" s="13"/>
      <c r="AK97" s="13"/>
      <c r="AL97" s="13"/>
      <c r="AM97" s="13"/>
      <c r="AN97" s="1"/>
    </row>
    <row r="98" spans="1:40" ht="30" customHeight="1" hidden="1">
      <c r="A98" s="16"/>
      <c r="B98" s="1"/>
      <c r="C98" s="242">
        <v>80</v>
      </c>
      <c r="D98" s="216"/>
      <c r="E98" s="326"/>
      <c r="F98" s="327"/>
      <c r="G98" s="135"/>
      <c r="H98" s="129"/>
      <c r="I98" s="265"/>
      <c r="J98" s="146"/>
      <c r="K98" s="145"/>
      <c r="L98" s="266">
        <f t="shared" si="9"/>
      </c>
      <c r="M98" s="122"/>
      <c r="N98" s="122"/>
      <c r="O98" s="268">
        <f t="shared" si="7"/>
      </c>
      <c r="P98" s="123">
        <f t="shared" si="8"/>
      </c>
      <c r="Q98" s="41"/>
      <c r="R98" s="41"/>
      <c r="S98" s="57">
        <f t="shared" si="6"/>
        <v>0</v>
      </c>
      <c r="T98" s="57">
        <f t="shared" si="10"/>
        <v>0</v>
      </c>
      <c r="U98" s="41"/>
      <c r="V98" s="41"/>
      <c r="AF98" s="1"/>
      <c r="AG98" s="13"/>
      <c r="AH98" s="13"/>
      <c r="AI98" s="13"/>
      <c r="AJ98" s="13"/>
      <c r="AK98" s="13"/>
      <c r="AL98" s="13"/>
      <c r="AM98" s="13"/>
      <c r="AN98" s="1"/>
    </row>
    <row r="99" spans="1:40" ht="30" customHeight="1" hidden="1">
      <c r="A99" s="16"/>
      <c r="B99" s="1"/>
      <c r="C99" s="118">
        <v>81</v>
      </c>
      <c r="D99" s="216"/>
      <c r="E99" s="326"/>
      <c r="F99" s="327"/>
      <c r="G99" s="135"/>
      <c r="H99" s="129"/>
      <c r="I99" s="265"/>
      <c r="J99" s="146"/>
      <c r="K99" s="145"/>
      <c r="L99" s="266">
        <f t="shared" si="9"/>
      </c>
      <c r="M99" s="122"/>
      <c r="N99" s="122"/>
      <c r="O99" s="268">
        <f t="shared" si="7"/>
      </c>
      <c r="P99" s="123">
        <f t="shared" si="8"/>
      </c>
      <c r="Q99" s="41"/>
      <c r="R99" s="41"/>
      <c r="S99" s="57">
        <f t="shared" si="6"/>
        <v>0</v>
      </c>
      <c r="T99" s="57">
        <f t="shared" si="10"/>
        <v>0</v>
      </c>
      <c r="U99" s="41"/>
      <c r="V99" s="41"/>
      <c r="AF99" s="1"/>
      <c r="AG99" s="13"/>
      <c r="AH99" s="13"/>
      <c r="AI99" s="13"/>
      <c r="AJ99" s="13"/>
      <c r="AK99" s="13"/>
      <c r="AL99" s="13"/>
      <c r="AM99" s="13"/>
      <c r="AN99" s="1"/>
    </row>
    <row r="100" spans="1:40" ht="30" customHeight="1" hidden="1">
      <c r="A100" s="16"/>
      <c r="B100" s="1"/>
      <c r="C100" s="242">
        <v>82</v>
      </c>
      <c r="D100" s="216"/>
      <c r="E100" s="326"/>
      <c r="F100" s="327"/>
      <c r="G100" s="135"/>
      <c r="H100" s="129"/>
      <c r="I100" s="265"/>
      <c r="J100" s="146"/>
      <c r="K100" s="145"/>
      <c r="L100" s="266">
        <f t="shared" si="9"/>
      </c>
      <c r="M100" s="122"/>
      <c r="N100" s="122"/>
      <c r="O100" s="268">
        <f t="shared" si="7"/>
      </c>
      <c r="P100" s="123">
        <f t="shared" si="8"/>
      </c>
      <c r="Q100" s="41"/>
      <c r="R100" s="41"/>
      <c r="S100" s="57">
        <f t="shared" si="6"/>
        <v>0</v>
      </c>
      <c r="T100" s="57">
        <f t="shared" si="10"/>
        <v>0</v>
      </c>
      <c r="U100" s="41"/>
      <c r="V100" s="41"/>
      <c r="AF100" s="1"/>
      <c r="AG100" s="13"/>
      <c r="AH100" s="13"/>
      <c r="AI100" s="13"/>
      <c r="AJ100" s="13"/>
      <c r="AK100" s="13"/>
      <c r="AL100" s="13"/>
      <c r="AM100" s="13"/>
      <c r="AN100" s="1"/>
    </row>
    <row r="101" spans="1:40" ht="30" customHeight="1" hidden="1">
      <c r="A101" s="16"/>
      <c r="B101" s="1"/>
      <c r="C101" s="118">
        <v>83</v>
      </c>
      <c r="D101" s="216"/>
      <c r="E101" s="326"/>
      <c r="F101" s="327"/>
      <c r="G101" s="135"/>
      <c r="H101" s="129"/>
      <c r="I101" s="265"/>
      <c r="J101" s="146"/>
      <c r="K101" s="145"/>
      <c r="L101" s="266">
        <f t="shared" si="9"/>
      </c>
      <c r="M101" s="122"/>
      <c r="N101" s="122"/>
      <c r="O101" s="268">
        <f t="shared" si="7"/>
      </c>
      <c r="P101" s="123">
        <f t="shared" si="8"/>
      </c>
      <c r="Q101" s="41"/>
      <c r="R101" s="41"/>
      <c r="S101" s="57">
        <f t="shared" si="6"/>
        <v>0</v>
      </c>
      <c r="T101" s="57">
        <f t="shared" si="10"/>
        <v>0</v>
      </c>
      <c r="U101" s="41"/>
      <c r="V101" s="41"/>
      <c r="AF101" s="1"/>
      <c r="AG101" s="13"/>
      <c r="AH101" s="13"/>
      <c r="AI101" s="13"/>
      <c r="AJ101" s="13"/>
      <c r="AK101" s="13"/>
      <c r="AL101" s="13"/>
      <c r="AM101" s="13"/>
      <c r="AN101" s="1"/>
    </row>
    <row r="102" spans="1:40" ht="30" customHeight="1" hidden="1">
      <c r="A102" s="16"/>
      <c r="B102" s="1"/>
      <c r="C102" s="242">
        <v>84</v>
      </c>
      <c r="D102" s="216"/>
      <c r="E102" s="326"/>
      <c r="F102" s="327"/>
      <c r="G102" s="135"/>
      <c r="H102" s="129"/>
      <c r="I102" s="265"/>
      <c r="J102" s="146"/>
      <c r="K102" s="145"/>
      <c r="L102" s="266">
        <f t="shared" si="9"/>
      </c>
      <c r="M102" s="122"/>
      <c r="N102" s="122"/>
      <c r="O102" s="268">
        <f t="shared" si="7"/>
      </c>
      <c r="P102" s="123">
        <f t="shared" si="8"/>
      </c>
      <c r="Q102" s="41"/>
      <c r="R102" s="41"/>
      <c r="S102" s="57">
        <f t="shared" si="6"/>
        <v>0</v>
      </c>
      <c r="T102" s="57">
        <f t="shared" si="10"/>
        <v>0</v>
      </c>
      <c r="U102" s="41"/>
      <c r="V102" s="41"/>
      <c r="AF102" s="1"/>
      <c r="AG102" s="13"/>
      <c r="AH102" s="13"/>
      <c r="AI102" s="13"/>
      <c r="AJ102" s="13"/>
      <c r="AK102" s="13"/>
      <c r="AL102" s="13"/>
      <c r="AM102" s="13"/>
      <c r="AN102" s="1"/>
    </row>
    <row r="103" spans="1:40" ht="30" customHeight="1" hidden="1">
      <c r="A103" s="16"/>
      <c r="B103" s="1"/>
      <c r="C103" s="118">
        <v>85</v>
      </c>
      <c r="D103" s="216"/>
      <c r="E103" s="326"/>
      <c r="F103" s="327"/>
      <c r="G103" s="135"/>
      <c r="H103" s="129"/>
      <c r="I103" s="265"/>
      <c r="J103" s="146"/>
      <c r="K103" s="145"/>
      <c r="L103" s="266">
        <f t="shared" si="9"/>
      </c>
      <c r="M103" s="122"/>
      <c r="N103" s="122"/>
      <c r="O103" s="268">
        <f t="shared" si="7"/>
      </c>
      <c r="P103" s="123">
        <f t="shared" si="8"/>
      </c>
      <c r="Q103" s="41"/>
      <c r="R103" s="41"/>
      <c r="S103" s="57">
        <f t="shared" si="6"/>
        <v>0</v>
      </c>
      <c r="T103" s="57">
        <f t="shared" si="10"/>
        <v>0</v>
      </c>
      <c r="U103" s="41"/>
      <c r="V103" s="41"/>
      <c r="AF103" s="1"/>
      <c r="AG103" s="13"/>
      <c r="AH103" s="13"/>
      <c r="AI103" s="13"/>
      <c r="AJ103" s="13"/>
      <c r="AK103" s="13"/>
      <c r="AL103" s="13"/>
      <c r="AM103" s="13"/>
      <c r="AN103" s="1"/>
    </row>
    <row r="104" spans="1:40" ht="30" customHeight="1" hidden="1">
      <c r="A104" s="16"/>
      <c r="B104" s="1"/>
      <c r="C104" s="242">
        <v>86</v>
      </c>
      <c r="D104" s="216"/>
      <c r="E104" s="326"/>
      <c r="F104" s="327"/>
      <c r="G104" s="135"/>
      <c r="H104" s="129"/>
      <c r="I104" s="265"/>
      <c r="J104" s="146"/>
      <c r="K104" s="145"/>
      <c r="L104" s="266">
        <f t="shared" si="9"/>
      </c>
      <c r="M104" s="122"/>
      <c r="N104" s="122"/>
      <c r="O104" s="268">
        <f t="shared" si="7"/>
      </c>
      <c r="P104" s="123">
        <f t="shared" si="8"/>
      </c>
      <c r="Q104" s="41"/>
      <c r="R104" s="41"/>
      <c r="S104" s="57">
        <f t="shared" si="6"/>
        <v>0</v>
      </c>
      <c r="T104" s="57">
        <f t="shared" si="10"/>
        <v>0</v>
      </c>
      <c r="U104" s="41"/>
      <c r="V104" s="41"/>
      <c r="AF104" s="1"/>
      <c r="AG104" s="13"/>
      <c r="AH104" s="13"/>
      <c r="AI104" s="13"/>
      <c r="AJ104" s="13"/>
      <c r="AK104" s="13"/>
      <c r="AL104" s="13"/>
      <c r="AM104" s="13"/>
      <c r="AN104" s="1"/>
    </row>
    <row r="105" spans="1:40" ht="30" customHeight="1" hidden="1">
      <c r="A105" s="16"/>
      <c r="B105" s="1"/>
      <c r="C105" s="118">
        <v>87</v>
      </c>
      <c r="D105" s="216"/>
      <c r="E105" s="326"/>
      <c r="F105" s="327"/>
      <c r="G105" s="135"/>
      <c r="H105" s="129"/>
      <c r="I105" s="265"/>
      <c r="J105" s="146"/>
      <c r="K105" s="145"/>
      <c r="L105" s="266">
        <f t="shared" si="9"/>
      </c>
      <c r="M105" s="122"/>
      <c r="N105" s="122"/>
      <c r="O105" s="268">
        <f t="shared" si="7"/>
      </c>
      <c r="P105" s="123">
        <f t="shared" si="8"/>
      </c>
      <c r="Q105" s="41"/>
      <c r="R105" s="41"/>
      <c r="S105" s="57">
        <f t="shared" si="6"/>
        <v>0</v>
      </c>
      <c r="T105" s="57">
        <f t="shared" si="10"/>
        <v>0</v>
      </c>
      <c r="U105" s="41"/>
      <c r="V105" s="41"/>
      <c r="AF105" s="1"/>
      <c r="AG105" s="13"/>
      <c r="AH105" s="13"/>
      <c r="AI105" s="13"/>
      <c r="AJ105" s="13"/>
      <c r="AK105" s="13"/>
      <c r="AL105" s="13"/>
      <c r="AM105" s="13"/>
      <c r="AN105" s="1"/>
    </row>
    <row r="106" spans="1:40" ht="30" customHeight="1" hidden="1">
      <c r="A106" s="16"/>
      <c r="B106" s="1"/>
      <c r="C106" s="242">
        <v>88</v>
      </c>
      <c r="D106" s="216"/>
      <c r="E106" s="326"/>
      <c r="F106" s="327"/>
      <c r="G106" s="135"/>
      <c r="H106" s="129"/>
      <c r="I106" s="265"/>
      <c r="J106" s="146"/>
      <c r="K106" s="145"/>
      <c r="L106" s="266">
        <f t="shared" si="9"/>
      </c>
      <c r="M106" s="122"/>
      <c r="N106" s="122"/>
      <c r="O106" s="268">
        <f t="shared" si="7"/>
      </c>
      <c r="P106" s="123">
        <f t="shared" si="8"/>
      </c>
      <c r="Q106" s="41"/>
      <c r="R106" s="41"/>
      <c r="S106" s="57">
        <f t="shared" si="6"/>
        <v>0</v>
      </c>
      <c r="T106" s="57">
        <f t="shared" si="10"/>
        <v>0</v>
      </c>
      <c r="U106" s="41"/>
      <c r="V106" s="41"/>
      <c r="AF106" s="1"/>
      <c r="AG106" s="13"/>
      <c r="AH106" s="13"/>
      <c r="AI106" s="13"/>
      <c r="AJ106" s="13"/>
      <c r="AK106" s="13"/>
      <c r="AL106" s="13"/>
      <c r="AM106" s="13"/>
      <c r="AN106" s="1"/>
    </row>
    <row r="107" spans="1:40" ht="30" customHeight="1" hidden="1">
      <c r="A107" s="16"/>
      <c r="B107" s="1"/>
      <c r="C107" s="118">
        <v>89</v>
      </c>
      <c r="D107" s="216"/>
      <c r="E107" s="326"/>
      <c r="F107" s="327"/>
      <c r="G107" s="135"/>
      <c r="H107" s="129"/>
      <c r="I107" s="265"/>
      <c r="J107" s="146"/>
      <c r="K107" s="145"/>
      <c r="L107" s="266">
        <f t="shared" si="9"/>
      </c>
      <c r="M107" s="122"/>
      <c r="N107" s="122"/>
      <c r="O107" s="268">
        <f t="shared" si="7"/>
      </c>
      <c r="P107" s="123">
        <f t="shared" si="8"/>
      </c>
      <c r="Q107" s="41"/>
      <c r="R107" s="41"/>
      <c r="S107" s="57">
        <f t="shared" si="6"/>
        <v>0</v>
      </c>
      <c r="T107" s="57">
        <f t="shared" si="10"/>
        <v>0</v>
      </c>
      <c r="U107" s="41"/>
      <c r="V107" s="41"/>
      <c r="AF107" s="1"/>
      <c r="AG107" s="13"/>
      <c r="AH107" s="13"/>
      <c r="AI107" s="13"/>
      <c r="AJ107" s="13"/>
      <c r="AK107" s="13"/>
      <c r="AL107" s="13"/>
      <c r="AM107" s="13"/>
      <c r="AN107" s="1"/>
    </row>
    <row r="108" spans="1:40" ht="30" customHeight="1" hidden="1">
      <c r="A108" s="16"/>
      <c r="B108" s="1"/>
      <c r="C108" s="242">
        <v>90</v>
      </c>
      <c r="D108" s="216"/>
      <c r="E108" s="326"/>
      <c r="F108" s="327"/>
      <c r="G108" s="135"/>
      <c r="H108" s="129"/>
      <c r="I108" s="265"/>
      <c r="J108" s="146"/>
      <c r="K108" s="145"/>
      <c r="L108" s="266">
        <f t="shared" si="9"/>
      </c>
      <c r="M108" s="122"/>
      <c r="N108" s="122"/>
      <c r="O108" s="268">
        <f t="shared" si="7"/>
      </c>
      <c r="P108" s="123">
        <f t="shared" si="8"/>
      </c>
      <c r="Q108" s="41"/>
      <c r="R108" s="41"/>
      <c r="S108" s="57">
        <f t="shared" si="6"/>
        <v>0</v>
      </c>
      <c r="T108" s="57">
        <f t="shared" si="10"/>
        <v>0</v>
      </c>
      <c r="U108" s="41"/>
      <c r="V108" s="41"/>
      <c r="AF108" s="1"/>
      <c r="AG108" s="13"/>
      <c r="AH108" s="13"/>
      <c r="AI108" s="13"/>
      <c r="AJ108" s="13"/>
      <c r="AK108" s="13"/>
      <c r="AL108" s="13"/>
      <c r="AM108" s="13"/>
      <c r="AN108" s="1"/>
    </row>
    <row r="109" spans="1:40" ht="30" customHeight="1" hidden="1">
      <c r="A109" s="16"/>
      <c r="B109" s="1"/>
      <c r="C109" s="118">
        <v>91</v>
      </c>
      <c r="D109" s="216"/>
      <c r="E109" s="326"/>
      <c r="F109" s="327"/>
      <c r="G109" s="135"/>
      <c r="H109" s="129"/>
      <c r="I109" s="265"/>
      <c r="J109" s="146"/>
      <c r="K109" s="145"/>
      <c r="L109" s="266">
        <f t="shared" si="9"/>
      </c>
      <c r="M109" s="122"/>
      <c r="N109" s="122"/>
      <c r="O109" s="268">
        <f t="shared" si="7"/>
      </c>
      <c r="P109" s="123">
        <f t="shared" si="8"/>
      </c>
      <c r="Q109" s="41"/>
      <c r="R109" s="41"/>
      <c r="S109" s="57">
        <f t="shared" si="6"/>
        <v>0</v>
      </c>
      <c r="T109" s="57">
        <f t="shared" si="10"/>
        <v>0</v>
      </c>
      <c r="U109" s="41"/>
      <c r="V109" s="41"/>
      <c r="AF109" s="1"/>
      <c r="AG109" s="13"/>
      <c r="AH109" s="13"/>
      <c r="AI109" s="13"/>
      <c r="AJ109" s="13"/>
      <c r="AK109" s="13"/>
      <c r="AL109" s="13"/>
      <c r="AM109" s="13"/>
      <c r="AN109" s="1"/>
    </row>
    <row r="110" spans="1:40" ht="30" customHeight="1" hidden="1">
      <c r="A110" s="16"/>
      <c r="B110" s="1"/>
      <c r="C110" s="242">
        <v>92</v>
      </c>
      <c r="D110" s="216"/>
      <c r="E110" s="326"/>
      <c r="F110" s="327"/>
      <c r="G110" s="135"/>
      <c r="H110" s="129"/>
      <c r="I110" s="265"/>
      <c r="J110" s="146"/>
      <c r="K110" s="145"/>
      <c r="L110" s="266">
        <f t="shared" si="9"/>
      </c>
      <c r="M110" s="122"/>
      <c r="N110" s="122"/>
      <c r="O110" s="268">
        <f t="shared" si="7"/>
      </c>
      <c r="P110" s="123">
        <f t="shared" si="8"/>
      </c>
      <c r="Q110" s="41"/>
      <c r="R110" s="41"/>
      <c r="S110" s="57">
        <f t="shared" si="6"/>
        <v>0</v>
      </c>
      <c r="T110" s="57">
        <f t="shared" si="10"/>
        <v>0</v>
      </c>
      <c r="U110" s="41"/>
      <c r="V110" s="41"/>
      <c r="AF110" s="1"/>
      <c r="AG110" s="13"/>
      <c r="AH110" s="13"/>
      <c r="AI110" s="13"/>
      <c r="AJ110" s="13"/>
      <c r="AK110" s="13"/>
      <c r="AL110" s="13"/>
      <c r="AM110" s="13"/>
      <c r="AN110" s="1"/>
    </row>
    <row r="111" spans="1:40" ht="30" customHeight="1" hidden="1">
      <c r="A111" s="16"/>
      <c r="B111" s="1"/>
      <c r="C111" s="118">
        <v>93</v>
      </c>
      <c r="D111" s="216"/>
      <c r="E111" s="326"/>
      <c r="F111" s="327"/>
      <c r="G111" s="135"/>
      <c r="H111" s="129"/>
      <c r="I111" s="265"/>
      <c r="J111" s="146"/>
      <c r="K111" s="145"/>
      <c r="L111" s="266">
        <f t="shared" si="9"/>
      </c>
      <c r="M111" s="122"/>
      <c r="N111" s="122"/>
      <c r="O111" s="268">
        <f t="shared" si="7"/>
      </c>
      <c r="P111" s="123">
        <f t="shared" si="8"/>
      </c>
      <c r="Q111" s="41"/>
      <c r="R111" s="41"/>
      <c r="S111" s="57">
        <f t="shared" si="6"/>
        <v>0</v>
      </c>
      <c r="T111" s="57">
        <f t="shared" si="10"/>
        <v>0</v>
      </c>
      <c r="U111" s="41"/>
      <c r="V111" s="41"/>
      <c r="AF111" s="1"/>
      <c r="AG111" s="13"/>
      <c r="AH111" s="13"/>
      <c r="AI111" s="13"/>
      <c r="AJ111" s="13"/>
      <c r="AK111" s="13"/>
      <c r="AL111" s="13"/>
      <c r="AM111" s="13"/>
      <c r="AN111" s="1"/>
    </row>
    <row r="112" spans="1:40" ht="30" customHeight="1" hidden="1">
      <c r="A112" s="16"/>
      <c r="B112" s="1"/>
      <c r="C112" s="242">
        <v>94</v>
      </c>
      <c r="D112" s="216"/>
      <c r="E112" s="326"/>
      <c r="F112" s="327"/>
      <c r="G112" s="135"/>
      <c r="H112" s="129"/>
      <c r="I112" s="265"/>
      <c r="J112" s="146"/>
      <c r="K112" s="145"/>
      <c r="L112" s="266">
        <f t="shared" si="9"/>
      </c>
      <c r="M112" s="122"/>
      <c r="N112" s="122"/>
      <c r="O112" s="268">
        <f t="shared" si="7"/>
      </c>
      <c r="P112" s="123">
        <f t="shared" si="8"/>
      </c>
      <c r="Q112" s="41"/>
      <c r="R112" s="41"/>
      <c r="S112" s="57">
        <f t="shared" si="6"/>
        <v>0</v>
      </c>
      <c r="T112" s="57">
        <f t="shared" si="10"/>
        <v>0</v>
      </c>
      <c r="U112" s="41"/>
      <c r="V112" s="41"/>
      <c r="AF112" s="1"/>
      <c r="AG112" s="13"/>
      <c r="AH112" s="13"/>
      <c r="AI112" s="13"/>
      <c r="AJ112" s="13"/>
      <c r="AK112" s="13"/>
      <c r="AL112" s="13"/>
      <c r="AM112" s="13"/>
      <c r="AN112" s="1"/>
    </row>
    <row r="113" spans="1:40" ht="30" customHeight="1" hidden="1">
      <c r="A113" s="16"/>
      <c r="B113" s="1"/>
      <c r="C113" s="118">
        <v>95</v>
      </c>
      <c r="D113" s="216"/>
      <c r="E113" s="326"/>
      <c r="F113" s="327"/>
      <c r="G113" s="135"/>
      <c r="H113" s="129"/>
      <c r="I113" s="265"/>
      <c r="J113" s="146"/>
      <c r="K113" s="145"/>
      <c r="L113" s="266">
        <f t="shared" si="9"/>
      </c>
      <c r="M113" s="122"/>
      <c r="N113" s="122"/>
      <c r="O113" s="268">
        <f t="shared" si="7"/>
      </c>
      <c r="P113" s="123">
        <f t="shared" si="8"/>
      </c>
      <c r="Q113" s="41"/>
      <c r="R113" s="41"/>
      <c r="S113" s="57">
        <f t="shared" si="6"/>
        <v>0</v>
      </c>
      <c r="T113" s="57">
        <f t="shared" si="10"/>
        <v>0</v>
      </c>
      <c r="U113" s="41"/>
      <c r="V113" s="41"/>
      <c r="AF113" s="1"/>
      <c r="AG113" s="13"/>
      <c r="AH113" s="13"/>
      <c r="AI113" s="13"/>
      <c r="AJ113" s="13"/>
      <c r="AK113" s="13"/>
      <c r="AL113" s="13"/>
      <c r="AM113" s="13"/>
      <c r="AN113" s="1"/>
    </row>
    <row r="114" spans="1:40" ht="30" customHeight="1" hidden="1">
      <c r="A114" s="16"/>
      <c r="B114" s="1"/>
      <c r="C114" s="242">
        <v>96</v>
      </c>
      <c r="D114" s="216"/>
      <c r="E114" s="326"/>
      <c r="F114" s="327"/>
      <c r="G114" s="135"/>
      <c r="H114" s="129"/>
      <c r="I114" s="265"/>
      <c r="J114" s="146"/>
      <c r="K114" s="145"/>
      <c r="L114" s="266">
        <f t="shared" si="9"/>
      </c>
      <c r="M114" s="122"/>
      <c r="N114" s="122"/>
      <c r="O114" s="268">
        <f t="shared" si="7"/>
      </c>
      <c r="P114" s="123">
        <f t="shared" si="8"/>
      </c>
      <c r="Q114" s="41"/>
      <c r="R114" s="41"/>
      <c r="S114" s="57">
        <f t="shared" si="6"/>
        <v>0</v>
      </c>
      <c r="T114" s="57">
        <f t="shared" si="10"/>
        <v>0</v>
      </c>
      <c r="U114" s="41"/>
      <c r="V114" s="41"/>
      <c r="AF114" s="1"/>
      <c r="AG114" s="13"/>
      <c r="AH114" s="13"/>
      <c r="AI114" s="13"/>
      <c r="AJ114" s="13"/>
      <c r="AK114" s="13"/>
      <c r="AL114" s="13"/>
      <c r="AM114" s="13"/>
      <c r="AN114" s="1"/>
    </row>
    <row r="115" spans="1:40" ht="30" customHeight="1" hidden="1">
      <c r="A115" s="16"/>
      <c r="B115" s="1"/>
      <c r="C115" s="118">
        <v>97</v>
      </c>
      <c r="D115" s="216"/>
      <c r="E115" s="326"/>
      <c r="F115" s="327"/>
      <c r="G115" s="135"/>
      <c r="H115" s="129"/>
      <c r="I115" s="265"/>
      <c r="J115" s="146"/>
      <c r="K115" s="145"/>
      <c r="L115" s="266">
        <f t="shared" si="9"/>
      </c>
      <c r="M115" s="122"/>
      <c r="N115" s="122"/>
      <c r="O115" s="268">
        <f t="shared" si="7"/>
      </c>
      <c r="P115" s="123">
        <f t="shared" si="8"/>
      </c>
      <c r="Q115" s="41"/>
      <c r="R115" s="41"/>
      <c r="S115" s="57">
        <f t="shared" si="6"/>
        <v>0</v>
      </c>
      <c r="T115" s="57">
        <f t="shared" si="10"/>
        <v>0</v>
      </c>
      <c r="U115" s="41"/>
      <c r="V115" s="41"/>
      <c r="AF115" s="1"/>
      <c r="AG115" s="13"/>
      <c r="AH115" s="13"/>
      <c r="AI115" s="13"/>
      <c r="AJ115" s="13"/>
      <c r="AK115" s="13"/>
      <c r="AL115" s="13"/>
      <c r="AM115" s="13"/>
      <c r="AN115" s="1"/>
    </row>
    <row r="116" spans="1:40" ht="30" customHeight="1" hidden="1">
      <c r="A116" s="16"/>
      <c r="B116" s="1"/>
      <c r="C116" s="242">
        <v>98</v>
      </c>
      <c r="D116" s="216"/>
      <c r="E116" s="326"/>
      <c r="F116" s="327"/>
      <c r="G116" s="135"/>
      <c r="H116" s="129"/>
      <c r="I116" s="265"/>
      <c r="J116" s="146"/>
      <c r="K116" s="145"/>
      <c r="L116" s="266">
        <f t="shared" si="9"/>
      </c>
      <c r="M116" s="122"/>
      <c r="N116" s="122"/>
      <c r="O116" s="268">
        <f aca="true" t="shared" si="11" ref="O116:O179">IF(M116=0,"",N116*100/M116)</f>
      </c>
      <c r="P116" s="123">
        <f aca="true" t="shared" si="12" ref="P116:P179">IF(O116="","",IF(OR(O116&gt;100,O116&lt;0),"★",""))</f>
      </c>
      <c r="Q116" s="41"/>
      <c r="R116" s="41"/>
      <c r="S116" s="57">
        <f aca="true" t="shared" si="13" ref="S116:S179">IF(E116="",0,1)</f>
        <v>0</v>
      </c>
      <c r="T116" s="57">
        <f aca="true" t="shared" si="14" ref="T116:T179">IF(E116="",0,IF(LEFT(H116,1)="■",0,1))</f>
        <v>0</v>
      </c>
      <c r="U116" s="41"/>
      <c r="V116" s="41"/>
      <c r="AF116" s="1"/>
      <c r="AG116" s="13"/>
      <c r="AH116" s="13"/>
      <c r="AI116" s="13"/>
      <c r="AJ116" s="13"/>
      <c r="AK116" s="13"/>
      <c r="AL116" s="13"/>
      <c r="AM116" s="13"/>
      <c r="AN116" s="1"/>
    </row>
    <row r="117" spans="1:40" ht="30" customHeight="1" hidden="1">
      <c r="A117" s="16"/>
      <c r="B117" s="1"/>
      <c r="C117" s="118">
        <v>99</v>
      </c>
      <c r="D117" s="216"/>
      <c r="E117" s="326"/>
      <c r="F117" s="327"/>
      <c r="G117" s="135"/>
      <c r="H117" s="129"/>
      <c r="I117" s="265"/>
      <c r="J117" s="146"/>
      <c r="K117" s="145"/>
      <c r="L117" s="266">
        <f t="shared" si="9"/>
      </c>
      <c r="M117" s="122"/>
      <c r="N117" s="122"/>
      <c r="O117" s="268">
        <f t="shared" si="11"/>
      </c>
      <c r="P117" s="123">
        <f t="shared" si="12"/>
      </c>
      <c r="Q117" s="41"/>
      <c r="R117" s="41"/>
      <c r="S117" s="57">
        <f t="shared" si="13"/>
        <v>0</v>
      </c>
      <c r="T117" s="57">
        <f t="shared" si="14"/>
        <v>0</v>
      </c>
      <c r="U117" s="41"/>
      <c r="V117" s="41"/>
      <c r="AF117" s="1"/>
      <c r="AG117" s="13"/>
      <c r="AH117" s="13"/>
      <c r="AI117" s="13"/>
      <c r="AJ117" s="13"/>
      <c r="AK117" s="13"/>
      <c r="AL117" s="13"/>
      <c r="AM117" s="13"/>
      <c r="AN117" s="1"/>
    </row>
    <row r="118" spans="1:40" ht="30" customHeight="1" hidden="1">
      <c r="A118" s="16"/>
      <c r="B118" s="1"/>
      <c r="C118" s="242">
        <v>100</v>
      </c>
      <c r="D118" s="216"/>
      <c r="E118" s="326"/>
      <c r="F118" s="327"/>
      <c r="G118" s="135"/>
      <c r="H118" s="129"/>
      <c r="I118" s="265"/>
      <c r="J118" s="146"/>
      <c r="K118" s="145"/>
      <c r="L118" s="266">
        <f t="shared" si="9"/>
      </c>
      <c r="M118" s="122"/>
      <c r="N118" s="122"/>
      <c r="O118" s="268">
        <f t="shared" si="11"/>
      </c>
      <c r="P118" s="123">
        <f t="shared" si="12"/>
      </c>
      <c r="Q118" s="41"/>
      <c r="R118" s="41"/>
      <c r="S118" s="57">
        <f t="shared" si="13"/>
        <v>0</v>
      </c>
      <c r="T118" s="57">
        <f t="shared" si="14"/>
        <v>0</v>
      </c>
      <c r="U118" s="41"/>
      <c r="V118" s="41"/>
      <c r="AF118" s="1"/>
      <c r="AG118" s="13"/>
      <c r="AH118" s="13"/>
      <c r="AI118" s="13"/>
      <c r="AJ118" s="13"/>
      <c r="AK118" s="13"/>
      <c r="AL118" s="13"/>
      <c r="AM118" s="13"/>
      <c r="AN118" s="1"/>
    </row>
    <row r="119" spans="1:40" ht="30" customHeight="1" hidden="1">
      <c r="A119" s="16"/>
      <c r="B119" s="1"/>
      <c r="C119" s="118">
        <v>101</v>
      </c>
      <c r="D119" s="216"/>
      <c r="E119" s="326"/>
      <c r="F119" s="327"/>
      <c r="G119" s="135"/>
      <c r="H119" s="129"/>
      <c r="I119" s="265"/>
      <c r="J119" s="146"/>
      <c r="K119" s="145"/>
      <c r="L119" s="266">
        <f t="shared" si="9"/>
      </c>
      <c r="M119" s="122"/>
      <c r="N119" s="122"/>
      <c r="O119" s="268">
        <f t="shared" si="11"/>
      </c>
      <c r="P119" s="123">
        <f t="shared" si="12"/>
      </c>
      <c r="Q119" s="41"/>
      <c r="R119" s="41"/>
      <c r="S119" s="57">
        <f t="shared" si="13"/>
        <v>0</v>
      </c>
      <c r="T119" s="57">
        <f t="shared" si="14"/>
        <v>0</v>
      </c>
      <c r="U119" s="41"/>
      <c r="V119" s="41"/>
      <c r="AF119" s="1"/>
      <c r="AG119" s="13"/>
      <c r="AH119" s="13"/>
      <c r="AI119" s="13"/>
      <c r="AJ119" s="13"/>
      <c r="AK119" s="13"/>
      <c r="AL119" s="13"/>
      <c r="AM119" s="13"/>
      <c r="AN119" s="1"/>
    </row>
    <row r="120" spans="1:40" ht="30" customHeight="1" hidden="1">
      <c r="A120" s="16"/>
      <c r="B120" s="1"/>
      <c r="C120" s="242">
        <v>102</v>
      </c>
      <c r="D120" s="216"/>
      <c r="E120" s="326"/>
      <c r="F120" s="327"/>
      <c r="G120" s="135"/>
      <c r="H120" s="129"/>
      <c r="I120" s="265"/>
      <c r="J120" s="146"/>
      <c r="K120" s="145"/>
      <c r="L120" s="266">
        <f t="shared" si="9"/>
      </c>
      <c r="M120" s="122"/>
      <c r="N120" s="122"/>
      <c r="O120" s="268">
        <f t="shared" si="11"/>
      </c>
      <c r="P120" s="123">
        <f t="shared" si="12"/>
      </c>
      <c r="Q120" s="41"/>
      <c r="R120" s="41"/>
      <c r="S120" s="57">
        <f t="shared" si="13"/>
        <v>0</v>
      </c>
      <c r="T120" s="57">
        <f t="shared" si="14"/>
        <v>0</v>
      </c>
      <c r="U120" s="41"/>
      <c r="V120" s="41"/>
      <c r="AF120" s="1"/>
      <c r="AG120" s="13"/>
      <c r="AH120" s="13"/>
      <c r="AI120" s="13"/>
      <c r="AJ120" s="13"/>
      <c r="AK120" s="13"/>
      <c r="AL120" s="13"/>
      <c r="AM120" s="13"/>
      <c r="AN120" s="1"/>
    </row>
    <row r="121" spans="1:40" ht="30" customHeight="1" hidden="1">
      <c r="A121" s="16"/>
      <c r="B121" s="1"/>
      <c r="C121" s="118">
        <v>103</v>
      </c>
      <c r="D121" s="216"/>
      <c r="E121" s="326"/>
      <c r="F121" s="327"/>
      <c r="G121" s="135"/>
      <c r="H121" s="129"/>
      <c r="I121" s="265"/>
      <c r="J121" s="146"/>
      <c r="K121" s="145"/>
      <c r="L121" s="266">
        <f t="shared" si="9"/>
      </c>
      <c r="M121" s="122"/>
      <c r="N121" s="122"/>
      <c r="O121" s="268">
        <f t="shared" si="11"/>
      </c>
      <c r="P121" s="123">
        <f t="shared" si="12"/>
      </c>
      <c r="Q121" s="41"/>
      <c r="R121" s="41"/>
      <c r="S121" s="57">
        <f t="shared" si="13"/>
        <v>0</v>
      </c>
      <c r="T121" s="57">
        <f t="shared" si="14"/>
        <v>0</v>
      </c>
      <c r="U121" s="41"/>
      <c r="V121" s="41"/>
      <c r="AF121" s="1"/>
      <c r="AG121" s="13"/>
      <c r="AH121" s="13"/>
      <c r="AI121" s="13"/>
      <c r="AJ121" s="13"/>
      <c r="AK121" s="13"/>
      <c r="AL121" s="13"/>
      <c r="AM121" s="13"/>
      <c r="AN121" s="1"/>
    </row>
    <row r="122" spans="1:40" ht="30" customHeight="1" hidden="1">
      <c r="A122" s="16"/>
      <c r="B122" s="1"/>
      <c r="C122" s="242">
        <v>104</v>
      </c>
      <c r="D122" s="216"/>
      <c r="E122" s="326"/>
      <c r="F122" s="327"/>
      <c r="G122" s="135"/>
      <c r="H122" s="129"/>
      <c r="I122" s="265"/>
      <c r="J122" s="146"/>
      <c r="K122" s="145"/>
      <c r="L122" s="266">
        <f t="shared" si="9"/>
      </c>
      <c r="M122" s="122"/>
      <c r="N122" s="122"/>
      <c r="O122" s="268">
        <f t="shared" si="11"/>
      </c>
      <c r="P122" s="123">
        <f t="shared" si="12"/>
      </c>
      <c r="Q122" s="41"/>
      <c r="R122" s="41"/>
      <c r="S122" s="57">
        <f t="shared" si="13"/>
        <v>0</v>
      </c>
      <c r="T122" s="57">
        <f t="shared" si="14"/>
        <v>0</v>
      </c>
      <c r="U122" s="41"/>
      <c r="V122" s="41"/>
      <c r="AF122" s="1"/>
      <c r="AG122" s="13"/>
      <c r="AH122" s="13"/>
      <c r="AI122" s="13"/>
      <c r="AJ122" s="13"/>
      <c r="AK122" s="13"/>
      <c r="AL122" s="13"/>
      <c r="AM122" s="13"/>
      <c r="AN122" s="1"/>
    </row>
    <row r="123" spans="1:40" ht="30" customHeight="1" hidden="1">
      <c r="A123" s="16"/>
      <c r="B123" s="1"/>
      <c r="C123" s="118">
        <v>105</v>
      </c>
      <c r="D123" s="216"/>
      <c r="E123" s="326"/>
      <c r="F123" s="327"/>
      <c r="G123" s="135"/>
      <c r="H123" s="129"/>
      <c r="I123" s="265"/>
      <c r="J123" s="146"/>
      <c r="K123" s="145"/>
      <c r="L123" s="266">
        <f t="shared" si="9"/>
      </c>
      <c r="M123" s="122"/>
      <c r="N123" s="122"/>
      <c r="O123" s="268">
        <f t="shared" si="11"/>
      </c>
      <c r="P123" s="123">
        <f t="shared" si="12"/>
      </c>
      <c r="Q123" s="41"/>
      <c r="R123" s="41"/>
      <c r="S123" s="57">
        <f t="shared" si="13"/>
        <v>0</v>
      </c>
      <c r="T123" s="57">
        <f t="shared" si="14"/>
        <v>0</v>
      </c>
      <c r="U123" s="41"/>
      <c r="V123" s="41"/>
      <c r="AF123" s="1"/>
      <c r="AG123" s="13"/>
      <c r="AH123" s="13"/>
      <c r="AI123" s="13"/>
      <c r="AJ123" s="13"/>
      <c r="AK123" s="13"/>
      <c r="AL123" s="13"/>
      <c r="AM123" s="13"/>
      <c r="AN123" s="1"/>
    </row>
    <row r="124" spans="1:40" ht="30" customHeight="1" hidden="1">
      <c r="A124" s="16"/>
      <c r="B124" s="1"/>
      <c r="C124" s="242">
        <v>106</v>
      </c>
      <c r="D124" s="216"/>
      <c r="E124" s="326"/>
      <c r="F124" s="327"/>
      <c r="G124" s="135"/>
      <c r="H124" s="129"/>
      <c r="I124" s="265"/>
      <c r="J124" s="146"/>
      <c r="K124" s="145"/>
      <c r="L124" s="266">
        <f t="shared" si="9"/>
      </c>
      <c r="M124" s="122"/>
      <c r="N124" s="122"/>
      <c r="O124" s="268">
        <f t="shared" si="11"/>
      </c>
      <c r="P124" s="123">
        <f t="shared" si="12"/>
      </c>
      <c r="Q124" s="41"/>
      <c r="R124" s="41"/>
      <c r="S124" s="57">
        <f t="shared" si="13"/>
        <v>0</v>
      </c>
      <c r="T124" s="57">
        <f t="shared" si="14"/>
        <v>0</v>
      </c>
      <c r="U124" s="41"/>
      <c r="V124" s="41"/>
      <c r="AF124" s="1"/>
      <c r="AG124" s="13"/>
      <c r="AH124" s="13"/>
      <c r="AI124" s="13"/>
      <c r="AJ124" s="13"/>
      <c r="AK124" s="13"/>
      <c r="AL124" s="13"/>
      <c r="AM124" s="13"/>
      <c r="AN124" s="1"/>
    </row>
    <row r="125" spans="1:40" ht="30" customHeight="1" hidden="1">
      <c r="A125" s="16"/>
      <c r="B125" s="1"/>
      <c r="C125" s="118">
        <v>107</v>
      </c>
      <c r="D125" s="216"/>
      <c r="E125" s="326"/>
      <c r="F125" s="327"/>
      <c r="G125" s="135"/>
      <c r="H125" s="129"/>
      <c r="I125" s="265"/>
      <c r="J125" s="146"/>
      <c r="K125" s="145"/>
      <c r="L125" s="266">
        <f t="shared" si="9"/>
      </c>
      <c r="M125" s="122"/>
      <c r="N125" s="122"/>
      <c r="O125" s="268">
        <f t="shared" si="11"/>
      </c>
      <c r="P125" s="123">
        <f t="shared" si="12"/>
      </c>
      <c r="Q125" s="41"/>
      <c r="R125" s="41"/>
      <c r="S125" s="57">
        <f t="shared" si="13"/>
        <v>0</v>
      </c>
      <c r="T125" s="57">
        <f t="shared" si="14"/>
        <v>0</v>
      </c>
      <c r="U125" s="41"/>
      <c r="V125" s="41"/>
      <c r="AF125" s="1"/>
      <c r="AG125" s="13"/>
      <c r="AH125" s="13"/>
      <c r="AI125" s="13"/>
      <c r="AJ125" s="13"/>
      <c r="AK125" s="13"/>
      <c r="AL125" s="13"/>
      <c r="AM125" s="13"/>
      <c r="AN125" s="1"/>
    </row>
    <row r="126" spans="1:40" ht="30" customHeight="1" hidden="1">
      <c r="A126" s="16"/>
      <c r="B126" s="1"/>
      <c r="C126" s="242">
        <v>108</v>
      </c>
      <c r="D126" s="216"/>
      <c r="E126" s="326"/>
      <c r="F126" s="327"/>
      <c r="G126" s="135"/>
      <c r="H126" s="129"/>
      <c r="I126" s="265"/>
      <c r="J126" s="146"/>
      <c r="K126" s="145"/>
      <c r="L126" s="266">
        <f t="shared" si="9"/>
      </c>
      <c r="M126" s="122"/>
      <c r="N126" s="122"/>
      <c r="O126" s="268">
        <f t="shared" si="11"/>
      </c>
      <c r="P126" s="123">
        <f t="shared" si="12"/>
      </c>
      <c r="Q126" s="41"/>
      <c r="R126" s="41"/>
      <c r="S126" s="57">
        <f t="shared" si="13"/>
        <v>0</v>
      </c>
      <c r="T126" s="57">
        <f t="shared" si="14"/>
        <v>0</v>
      </c>
      <c r="U126" s="41"/>
      <c r="V126" s="41"/>
      <c r="AF126" s="1"/>
      <c r="AG126" s="13"/>
      <c r="AH126" s="13"/>
      <c r="AI126" s="13"/>
      <c r="AJ126" s="13"/>
      <c r="AK126" s="13"/>
      <c r="AL126" s="13"/>
      <c r="AM126" s="13"/>
      <c r="AN126" s="1"/>
    </row>
    <row r="127" spans="1:40" ht="30" customHeight="1" hidden="1">
      <c r="A127" s="16"/>
      <c r="B127" s="1"/>
      <c r="C127" s="118">
        <v>109</v>
      </c>
      <c r="D127" s="216"/>
      <c r="E127" s="326"/>
      <c r="F127" s="327"/>
      <c r="G127" s="135"/>
      <c r="H127" s="129"/>
      <c r="I127" s="265"/>
      <c r="J127" s="146"/>
      <c r="K127" s="145"/>
      <c r="L127" s="266">
        <f t="shared" si="9"/>
      </c>
      <c r="M127" s="122"/>
      <c r="N127" s="122"/>
      <c r="O127" s="268">
        <f t="shared" si="11"/>
      </c>
      <c r="P127" s="123">
        <f t="shared" si="12"/>
      </c>
      <c r="Q127" s="41"/>
      <c r="R127" s="41"/>
      <c r="S127" s="57">
        <f t="shared" si="13"/>
        <v>0</v>
      </c>
      <c r="T127" s="57">
        <f t="shared" si="14"/>
        <v>0</v>
      </c>
      <c r="U127" s="41"/>
      <c r="V127" s="41"/>
      <c r="AF127" s="1"/>
      <c r="AG127" s="13"/>
      <c r="AH127" s="13"/>
      <c r="AI127" s="13"/>
      <c r="AJ127" s="13"/>
      <c r="AK127" s="13"/>
      <c r="AL127" s="13"/>
      <c r="AM127" s="13"/>
      <c r="AN127" s="1"/>
    </row>
    <row r="128" spans="1:40" ht="30" customHeight="1" hidden="1">
      <c r="A128" s="16"/>
      <c r="B128" s="1"/>
      <c r="C128" s="242">
        <v>110</v>
      </c>
      <c r="D128" s="216"/>
      <c r="E128" s="326"/>
      <c r="F128" s="327"/>
      <c r="G128" s="135"/>
      <c r="H128" s="129"/>
      <c r="I128" s="265"/>
      <c r="J128" s="146"/>
      <c r="K128" s="145"/>
      <c r="L128" s="266">
        <f t="shared" si="9"/>
      </c>
      <c r="M128" s="122"/>
      <c r="N128" s="122"/>
      <c r="O128" s="268">
        <f t="shared" si="11"/>
      </c>
      <c r="P128" s="123">
        <f t="shared" si="12"/>
      </c>
      <c r="Q128" s="41"/>
      <c r="R128" s="41"/>
      <c r="S128" s="57">
        <f t="shared" si="13"/>
        <v>0</v>
      </c>
      <c r="T128" s="57">
        <f t="shared" si="14"/>
        <v>0</v>
      </c>
      <c r="U128" s="41"/>
      <c r="V128" s="41"/>
      <c r="AF128" s="1"/>
      <c r="AG128" s="13"/>
      <c r="AH128" s="13"/>
      <c r="AI128" s="13"/>
      <c r="AJ128" s="13"/>
      <c r="AK128" s="13"/>
      <c r="AL128" s="13"/>
      <c r="AM128" s="13"/>
      <c r="AN128" s="1"/>
    </row>
    <row r="129" spans="1:40" ht="30" customHeight="1" hidden="1">
      <c r="A129" s="16"/>
      <c r="B129" s="1"/>
      <c r="C129" s="118">
        <v>111</v>
      </c>
      <c r="D129" s="216"/>
      <c r="E129" s="326"/>
      <c r="F129" s="327"/>
      <c r="G129" s="135"/>
      <c r="H129" s="129"/>
      <c r="I129" s="265"/>
      <c r="J129" s="146"/>
      <c r="K129" s="145"/>
      <c r="L129" s="266">
        <f t="shared" si="9"/>
      </c>
      <c r="M129" s="122"/>
      <c r="N129" s="122"/>
      <c r="O129" s="268">
        <f t="shared" si="11"/>
      </c>
      <c r="P129" s="123">
        <f t="shared" si="12"/>
      </c>
      <c r="Q129" s="41"/>
      <c r="R129" s="41"/>
      <c r="S129" s="57">
        <f t="shared" si="13"/>
        <v>0</v>
      </c>
      <c r="T129" s="57">
        <f t="shared" si="14"/>
        <v>0</v>
      </c>
      <c r="U129" s="41"/>
      <c r="V129" s="41"/>
      <c r="AF129" s="1"/>
      <c r="AG129" s="13"/>
      <c r="AH129" s="13"/>
      <c r="AI129" s="13"/>
      <c r="AJ129" s="13"/>
      <c r="AK129" s="13"/>
      <c r="AL129" s="13"/>
      <c r="AM129" s="13"/>
      <c r="AN129" s="1"/>
    </row>
    <row r="130" spans="1:40" ht="30" customHeight="1" hidden="1">
      <c r="A130" s="16"/>
      <c r="B130" s="1"/>
      <c r="C130" s="242">
        <v>112</v>
      </c>
      <c r="D130" s="216"/>
      <c r="E130" s="326"/>
      <c r="F130" s="327"/>
      <c r="G130" s="135"/>
      <c r="H130" s="129"/>
      <c r="I130" s="265"/>
      <c r="J130" s="146"/>
      <c r="K130" s="145"/>
      <c r="L130" s="266">
        <f t="shared" si="9"/>
      </c>
      <c r="M130" s="122"/>
      <c r="N130" s="122"/>
      <c r="O130" s="268">
        <f t="shared" si="11"/>
      </c>
      <c r="P130" s="123">
        <f t="shared" si="12"/>
      </c>
      <c r="Q130" s="41"/>
      <c r="R130" s="41"/>
      <c r="S130" s="57">
        <f t="shared" si="13"/>
        <v>0</v>
      </c>
      <c r="T130" s="57">
        <f t="shared" si="14"/>
        <v>0</v>
      </c>
      <c r="U130" s="41"/>
      <c r="V130" s="41"/>
      <c r="AF130" s="1"/>
      <c r="AG130" s="13"/>
      <c r="AH130" s="13"/>
      <c r="AI130" s="13"/>
      <c r="AJ130" s="13"/>
      <c r="AK130" s="13"/>
      <c r="AL130" s="13"/>
      <c r="AM130" s="13"/>
      <c r="AN130" s="1"/>
    </row>
    <row r="131" spans="1:40" ht="30" customHeight="1" hidden="1">
      <c r="A131" s="16"/>
      <c r="B131" s="1"/>
      <c r="C131" s="118">
        <v>113</v>
      </c>
      <c r="D131" s="216"/>
      <c r="E131" s="326"/>
      <c r="F131" s="327"/>
      <c r="G131" s="135"/>
      <c r="H131" s="129"/>
      <c r="I131" s="265"/>
      <c r="J131" s="146"/>
      <c r="K131" s="145"/>
      <c r="L131" s="266">
        <f t="shared" si="9"/>
      </c>
      <c r="M131" s="122"/>
      <c r="N131" s="122"/>
      <c r="O131" s="268">
        <f t="shared" si="11"/>
      </c>
      <c r="P131" s="123">
        <f t="shared" si="12"/>
      </c>
      <c r="Q131" s="41"/>
      <c r="R131" s="41"/>
      <c r="S131" s="57">
        <f t="shared" si="13"/>
        <v>0</v>
      </c>
      <c r="T131" s="57">
        <f t="shared" si="14"/>
        <v>0</v>
      </c>
      <c r="U131" s="41"/>
      <c r="V131" s="41"/>
      <c r="AF131" s="1"/>
      <c r="AG131" s="13"/>
      <c r="AH131" s="13"/>
      <c r="AI131" s="13"/>
      <c r="AJ131" s="13"/>
      <c r="AK131" s="13"/>
      <c r="AL131" s="13"/>
      <c r="AM131" s="13"/>
      <c r="AN131" s="1"/>
    </row>
    <row r="132" spans="1:40" ht="30" customHeight="1" hidden="1">
      <c r="A132" s="16"/>
      <c r="B132" s="1"/>
      <c r="C132" s="242">
        <v>114</v>
      </c>
      <c r="D132" s="216"/>
      <c r="E132" s="326"/>
      <c r="F132" s="327"/>
      <c r="G132" s="135"/>
      <c r="H132" s="129"/>
      <c r="I132" s="265"/>
      <c r="J132" s="146"/>
      <c r="K132" s="145"/>
      <c r="L132" s="266">
        <f t="shared" si="9"/>
      </c>
      <c r="M132" s="122"/>
      <c r="N132" s="122"/>
      <c r="O132" s="268">
        <f t="shared" si="11"/>
      </c>
      <c r="P132" s="123">
        <f t="shared" si="12"/>
      </c>
      <c r="Q132" s="41"/>
      <c r="R132" s="41"/>
      <c r="S132" s="57">
        <f t="shared" si="13"/>
        <v>0</v>
      </c>
      <c r="T132" s="57">
        <f t="shared" si="14"/>
        <v>0</v>
      </c>
      <c r="U132" s="41"/>
      <c r="V132" s="41"/>
      <c r="AF132" s="1"/>
      <c r="AG132" s="13"/>
      <c r="AH132" s="13"/>
      <c r="AI132" s="13"/>
      <c r="AJ132" s="13"/>
      <c r="AK132" s="13"/>
      <c r="AL132" s="13"/>
      <c r="AM132" s="13"/>
      <c r="AN132" s="1"/>
    </row>
    <row r="133" spans="1:40" ht="30" customHeight="1" hidden="1">
      <c r="A133" s="16"/>
      <c r="B133" s="1"/>
      <c r="C133" s="118">
        <v>115</v>
      </c>
      <c r="D133" s="216"/>
      <c r="E133" s="326"/>
      <c r="F133" s="327"/>
      <c r="G133" s="135"/>
      <c r="H133" s="129"/>
      <c r="I133" s="265"/>
      <c r="J133" s="146"/>
      <c r="K133" s="145"/>
      <c r="L133" s="266">
        <f t="shared" si="9"/>
      </c>
      <c r="M133" s="122"/>
      <c r="N133" s="122"/>
      <c r="O133" s="268">
        <f t="shared" si="11"/>
      </c>
      <c r="P133" s="123">
        <f t="shared" si="12"/>
      </c>
      <c r="Q133" s="41"/>
      <c r="R133" s="41"/>
      <c r="S133" s="57">
        <f t="shared" si="13"/>
        <v>0</v>
      </c>
      <c r="T133" s="57">
        <f t="shared" si="14"/>
        <v>0</v>
      </c>
      <c r="U133" s="41"/>
      <c r="V133" s="41"/>
      <c r="AF133" s="1"/>
      <c r="AG133" s="13"/>
      <c r="AH133" s="13"/>
      <c r="AI133" s="13"/>
      <c r="AJ133" s="13"/>
      <c r="AK133" s="13"/>
      <c r="AL133" s="13"/>
      <c r="AM133" s="13"/>
      <c r="AN133" s="1"/>
    </row>
    <row r="134" spans="1:40" ht="30" customHeight="1" hidden="1">
      <c r="A134" s="16"/>
      <c r="B134" s="1"/>
      <c r="C134" s="242">
        <v>116</v>
      </c>
      <c r="D134" s="216"/>
      <c r="E134" s="326"/>
      <c r="F134" s="327"/>
      <c r="G134" s="135"/>
      <c r="H134" s="129"/>
      <c r="I134" s="265"/>
      <c r="J134" s="146"/>
      <c r="K134" s="145"/>
      <c r="L134" s="266">
        <f t="shared" si="9"/>
      </c>
      <c r="M134" s="122"/>
      <c r="N134" s="122"/>
      <c r="O134" s="268">
        <f t="shared" si="11"/>
      </c>
      <c r="P134" s="123">
        <f t="shared" si="12"/>
      </c>
      <c r="Q134" s="41"/>
      <c r="R134" s="41"/>
      <c r="S134" s="57">
        <f t="shared" si="13"/>
        <v>0</v>
      </c>
      <c r="T134" s="57">
        <f t="shared" si="14"/>
        <v>0</v>
      </c>
      <c r="U134" s="41"/>
      <c r="V134" s="41"/>
      <c r="AF134" s="1"/>
      <c r="AG134" s="13"/>
      <c r="AH134" s="13"/>
      <c r="AI134" s="13"/>
      <c r="AJ134" s="13"/>
      <c r="AK134" s="13"/>
      <c r="AL134" s="13"/>
      <c r="AM134" s="13"/>
      <c r="AN134" s="1"/>
    </row>
    <row r="135" spans="1:40" ht="30" customHeight="1" hidden="1">
      <c r="A135" s="16"/>
      <c r="B135" s="1"/>
      <c r="C135" s="118">
        <v>117</v>
      </c>
      <c r="D135" s="216"/>
      <c r="E135" s="326"/>
      <c r="F135" s="327"/>
      <c r="G135" s="135"/>
      <c r="H135" s="129"/>
      <c r="I135" s="265"/>
      <c r="J135" s="146"/>
      <c r="K135" s="145"/>
      <c r="L135" s="266">
        <f t="shared" si="9"/>
      </c>
      <c r="M135" s="122"/>
      <c r="N135" s="122"/>
      <c r="O135" s="268">
        <f t="shared" si="11"/>
      </c>
      <c r="P135" s="123">
        <f t="shared" si="12"/>
      </c>
      <c r="Q135" s="41"/>
      <c r="R135" s="41"/>
      <c r="S135" s="57">
        <f t="shared" si="13"/>
        <v>0</v>
      </c>
      <c r="T135" s="57">
        <f t="shared" si="14"/>
        <v>0</v>
      </c>
      <c r="U135" s="41"/>
      <c r="V135" s="41"/>
      <c r="AF135" s="1"/>
      <c r="AG135" s="13"/>
      <c r="AH135" s="13"/>
      <c r="AI135" s="13"/>
      <c r="AJ135" s="13"/>
      <c r="AK135" s="13"/>
      <c r="AL135" s="13"/>
      <c r="AM135" s="13"/>
      <c r="AN135" s="1"/>
    </row>
    <row r="136" spans="1:40" ht="30" customHeight="1" hidden="1">
      <c r="A136" s="16"/>
      <c r="B136" s="1"/>
      <c r="C136" s="242">
        <v>118</v>
      </c>
      <c r="D136" s="216"/>
      <c r="E136" s="326"/>
      <c r="F136" s="327"/>
      <c r="G136" s="135"/>
      <c r="H136" s="129"/>
      <c r="I136" s="265"/>
      <c r="J136" s="146"/>
      <c r="K136" s="145"/>
      <c r="L136" s="266">
        <f t="shared" si="9"/>
      </c>
      <c r="M136" s="122"/>
      <c r="N136" s="122"/>
      <c r="O136" s="268">
        <f t="shared" si="11"/>
      </c>
      <c r="P136" s="123">
        <f t="shared" si="12"/>
      </c>
      <c r="Q136" s="41"/>
      <c r="R136" s="41"/>
      <c r="S136" s="57">
        <f t="shared" si="13"/>
        <v>0</v>
      </c>
      <c r="T136" s="57">
        <f t="shared" si="14"/>
        <v>0</v>
      </c>
      <c r="U136" s="41"/>
      <c r="V136" s="41"/>
      <c r="AF136" s="1"/>
      <c r="AG136" s="13"/>
      <c r="AH136" s="13"/>
      <c r="AI136" s="13"/>
      <c r="AJ136" s="13"/>
      <c r="AK136" s="13"/>
      <c r="AL136" s="13"/>
      <c r="AM136" s="13"/>
      <c r="AN136" s="1"/>
    </row>
    <row r="137" spans="1:40" ht="30" customHeight="1" hidden="1">
      <c r="A137" s="16"/>
      <c r="B137" s="1"/>
      <c r="C137" s="118">
        <v>119</v>
      </c>
      <c r="D137" s="216"/>
      <c r="E137" s="326"/>
      <c r="F137" s="327"/>
      <c r="G137" s="135"/>
      <c r="H137" s="129"/>
      <c r="I137" s="265"/>
      <c r="J137" s="146"/>
      <c r="K137" s="145"/>
      <c r="L137" s="266">
        <f t="shared" si="9"/>
      </c>
      <c r="M137" s="122"/>
      <c r="N137" s="122"/>
      <c r="O137" s="268">
        <f t="shared" si="11"/>
      </c>
      <c r="P137" s="123">
        <f t="shared" si="12"/>
      </c>
      <c r="Q137" s="41"/>
      <c r="R137" s="41"/>
      <c r="S137" s="57">
        <f t="shared" si="13"/>
        <v>0</v>
      </c>
      <c r="T137" s="57">
        <f t="shared" si="14"/>
        <v>0</v>
      </c>
      <c r="U137" s="41"/>
      <c r="V137" s="41"/>
      <c r="AF137" s="1"/>
      <c r="AG137" s="13"/>
      <c r="AH137" s="13"/>
      <c r="AI137" s="13"/>
      <c r="AJ137" s="13"/>
      <c r="AK137" s="13"/>
      <c r="AL137" s="13"/>
      <c r="AM137" s="13"/>
      <c r="AN137" s="1"/>
    </row>
    <row r="138" spans="1:40" ht="30" customHeight="1" hidden="1">
      <c r="A138" s="16"/>
      <c r="B138" s="1"/>
      <c r="C138" s="242">
        <v>120</v>
      </c>
      <c r="D138" s="216"/>
      <c r="E138" s="326"/>
      <c r="F138" s="327"/>
      <c r="G138" s="135"/>
      <c r="H138" s="129"/>
      <c r="I138" s="265"/>
      <c r="J138" s="146"/>
      <c r="K138" s="145"/>
      <c r="L138" s="266">
        <f t="shared" si="9"/>
      </c>
      <c r="M138" s="122"/>
      <c r="N138" s="122"/>
      <c r="O138" s="268">
        <f t="shared" si="11"/>
      </c>
      <c r="P138" s="123">
        <f t="shared" si="12"/>
      </c>
      <c r="Q138" s="41"/>
      <c r="R138" s="41"/>
      <c r="S138" s="57">
        <f t="shared" si="13"/>
        <v>0</v>
      </c>
      <c r="T138" s="57">
        <f t="shared" si="14"/>
        <v>0</v>
      </c>
      <c r="U138" s="41"/>
      <c r="V138" s="41"/>
      <c r="AF138" s="1"/>
      <c r="AG138" s="13"/>
      <c r="AH138" s="13"/>
      <c r="AI138" s="13"/>
      <c r="AJ138" s="13"/>
      <c r="AK138" s="13"/>
      <c r="AL138" s="13"/>
      <c r="AM138" s="13"/>
      <c r="AN138" s="1"/>
    </row>
    <row r="139" spans="1:40" ht="30" customHeight="1" hidden="1">
      <c r="A139" s="16"/>
      <c r="B139" s="1"/>
      <c r="C139" s="118">
        <v>121</v>
      </c>
      <c r="D139" s="216"/>
      <c r="E139" s="326"/>
      <c r="F139" s="327"/>
      <c r="G139" s="135"/>
      <c r="H139" s="129"/>
      <c r="I139" s="265"/>
      <c r="J139" s="146"/>
      <c r="K139" s="145"/>
      <c r="L139" s="266">
        <f t="shared" si="9"/>
      </c>
      <c r="M139" s="122"/>
      <c r="N139" s="122"/>
      <c r="O139" s="268">
        <f t="shared" si="11"/>
      </c>
      <c r="P139" s="123">
        <f t="shared" si="12"/>
      </c>
      <c r="Q139" s="41"/>
      <c r="R139" s="41"/>
      <c r="S139" s="57">
        <f t="shared" si="13"/>
        <v>0</v>
      </c>
      <c r="T139" s="57">
        <f t="shared" si="14"/>
        <v>0</v>
      </c>
      <c r="U139" s="41"/>
      <c r="V139" s="41"/>
      <c r="AF139" s="1"/>
      <c r="AG139" s="13"/>
      <c r="AH139" s="13"/>
      <c r="AI139" s="13"/>
      <c r="AJ139" s="13"/>
      <c r="AK139" s="13"/>
      <c r="AL139" s="13"/>
      <c r="AM139" s="13"/>
      <c r="AN139" s="1"/>
    </row>
    <row r="140" spans="1:40" ht="30" customHeight="1" hidden="1">
      <c r="A140" s="16"/>
      <c r="B140" s="1"/>
      <c r="C140" s="242">
        <v>122</v>
      </c>
      <c r="D140" s="216"/>
      <c r="E140" s="326"/>
      <c r="F140" s="327"/>
      <c r="G140" s="135"/>
      <c r="H140" s="129"/>
      <c r="I140" s="265"/>
      <c r="J140" s="146"/>
      <c r="K140" s="145"/>
      <c r="L140" s="266">
        <f t="shared" si="9"/>
      </c>
      <c r="M140" s="122"/>
      <c r="N140" s="122"/>
      <c r="O140" s="268">
        <f t="shared" si="11"/>
      </c>
      <c r="P140" s="123">
        <f t="shared" si="12"/>
      </c>
      <c r="Q140" s="41"/>
      <c r="R140" s="41"/>
      <c r="S140" s="57">
        <f t="shared" si="13"/>
        <v>0</v>
      </c>
      <c r="T140" s="57">
        <f t="shared" si="14"/>
        <v>0</v>
      </c>
      <c r="U140" s="41"/>
      <c r="V140" s="41"/>
      <c r="AF140" s="1"/>
      <c r="AG140" s="13"/>
      <c r="AH140" s="13"/>
      <c r="AI140" s="13"/>
      <c r="AJ140" s="13"/>
      <c r="AK140" s="13"/>
      <c r="AL140" s="13"/>
      <c r="AM140" s="13"/>
      <c r="AN140" s="1"/>
    </row>
    <row r="141" spans="1:40" ht="30" customHeight="1" hidden="1">
      <c r="A141" s="16"/>
      <c r="B141" s="1"/>
      <c r="C141" s="118">
        <v>123</v>
      </c>
      <c r="D141" s="216"/>
      <c r="E141" s="326"/>
      <c r="F141" s="327"/>
      <c r="G141" s="135"/>
      <c r="H141" s="129"/>
      <c r="I141" s="265"/>
      <c r="J141" s="146"/>
      <c r="K141" s="145"/>
      <c r="L141" s="266">
        <f t="shared" si="9"/>
      </c>
      <c r="M141" s="122"/>
      <c r="N141" s="122"/>
      <c r="O141" s="268">
        <f t="shared" si="11"/>
      </c>
      <c r="P141" s="123">
        <f t="shared" si="12"/>
      </c>
      <c r="Q141" s="41"/>
      <c r="R141" s="41"/>
      <c r="S141" s="57">
        <f t="shared" si="13"/>
        <v>0</v>
      </c>
      <c r="T141" s="57">
        <f t="shared" si="14"/>
        <v>0</v>
      </c>
      <c r="U141" s="41"/>
      <c r="V141" s="41"/>
      <c r="AF141" s="1"/>
      <c r="AG141" s="13"/>
      <c r="AH141" s="13"/>
      <c r="AI141" s="13"/>
      <c r="AJ141" s="13"/>
      <c r="AK141" s="13"/>
      <c r="AL141" s="13"/>
      <c r="AM141" s="13"/>
      <c r="AN141" s="1"/>
    </row>
    <row r="142" spans="1:40" ht="30" customHeight="1" hidden="1">
      <c r="A142" s="16"/>
      <c r="B142" s="1"/>
      <c r="C142" s="242">
        <v>124</v>
      </c>
      <c r="D142" s="216"/>
      <c r="E142" s="326"/>
      <c r="F142" s="327"/>
      <c r="G142" s="135"/>
      <c r="H142" s="129"/>
      <c r="I142" s="265"/>
      <c r="J142" s="146"/>
      <c r="K142" s="145"/>
      <c r="L142" s="266">
        <f t="shared" si="9"/>
      </c>
      <c r="M142" s="122"/>
      <c r="N142" s="122"/>
      <c r="O142" s="268">
        <f t="shared" si="11"/>
      </c>
      <c r="P142" s="123">
        <f t="shared" si="12"/>
      </c>
      <c r="Q142" s="41"/>
      <c r="R142" s="41"/>
      <c r="S142" s="57">
        <f t="shared" si="13"/>
        <v>0</v>
      </c>
      <c r="T142" s="57">
        <f t="shared" si="14"/>
        <v>0</v>
      </c>
      <c r="U142" s="41"/>
      <c r="V142" s="41"/>
      <c r="AF142" s="1"/>
      <c r="AG142" s="13"/>
      <c r="AH142" s="13"/>
      <c r="AI142" s="13"/>
      <c r="AJ142" s="13"/>
      <c r="AK142" s="13"/>
      <c r="AL142" s="13"/>
      <c r="AM142" s="13"/>
      <c r="AN142" s="1"/>
    </row>
    <row r="143" spans="1:40" ht="30" customHeight="1" hidden="1">
      <c r="A143" s="16"/>
      <c r="B143" s="1"/>
      <c r="C143" s="118">
        <v>125</v>
      </c>
      <c r="D143" s="216"/>
      <c r="E143" s="326"/>
      <c r="F143" s="327"/>
      <c r="G143" s="135"/>
      <c r="H143" s="129"/>
      <c r="I143" s="265"/>
      <c r="J143" s="146"/>
      <c r="K143" s="145"/>
      <c r="L143" s="266">
        <f t="shared" si="9"/>
      </c>
      <c r="M143" s="122"/>
      <c r="N143" s="122"/>
      <c r="O143" s="268">
        <f t="shared" si="11"/>
      </c>
      <c r="P143" s="123">
        <f t="shared" si="12"/>
      </c>
      <c r="Q143" s="41"/>
      <c r="R143" s="41"/>
      <c r="S143" s="57">
        <f t="shared" si="13"/>
        <v>0</v>
      </c>
      <c r="T143" s="57">
        <f t="shared" si="14"/>
        <v>0</v>
      </c>
      <c r="U143" s="41"/>
      <c r="V143" s="41"/>
      <c r="AF143" s="1"/>
      <c r="AG143" s="13"/>
      <c r="AH143" s="13"/>
      <c r="AI143" s="13"/>
      <c r="AJ143" s="13"/>
      <c r="AK143" s="13"/>
      <c r="AL143" s="13"/>
      <c r="AM143" s="13"/>
      <c r="AN143" s="1"/>
    </row>
    <row r="144" spans="1:40" ht="30" customHeight="1" hidden="1">
      <c r="A144" s="16"/>
      <c r="B144" s="1"/>
      <c r="C144" s="242">
        <v>126</v>
      </c>
      <c r="D144" s="216"/>
      <c r="E144" s="326"/>
      <c r="F144" s="327"/>
      <c r="G144" s="135"/>
      <c r="H144" s="129"/>
      <c r="I144" s="265"/>
      <c r="J144" s="146"/>
      <c r="K144" s="145"/>
      <c r="L144" s="266">
        <f t="shared" si="9"/>
      </c>
      <c r="M144" s="122"/>
      <c r="N144" s="122"/>
      <c r="O144" s="268">
        <f t="shared" si="11"/>
      </c>
      <c r="P144" s="123">
        <f t="shared" si="12"/>
      </c>
      <c r="Q144" s="41"/>
      <c r="R144" s="41"/>
      <c r="S144" s="57">
        <f t="shared" si="13"/>
        <v>0</v>
      </c>
      <c r="T144" s="57">
        <f t="shared" si="14"/>
        <v>0</v>
      </c>
      <c r="U144" s="41"/>
      <c r="V144" s="41"/>
      <c r="AF144" s="1"/>
      <c r="AG144" s="13"/>
      <c r="AH144" s="13"/>
      <c r="AI144" s="13"/>
      <c r="AJ144" s="13"/>
      <c r="AK144" s="13"/>
      <c r="AL144" s="13"/>
      <c r="AM144" s="13"/>
      <c r="AN144" s="1"/>
    </row>
    <row r="145" spans="1:40" ht="30" customHeight="1" hidden="1">
      <c r="A145" s="16"/>
      <c r="B145" s="1"/>
      <c r="C145" s="118">
        <v>127</v>
      </c>
      <c r="D145" s="216"/>
      <c r="E145" s="326"/>
      <c r="F145" s="327"/>
      <c r="G145" s="135"/>
      <c r="H145" s="129"/>
      <c r="I145" s="265"/>
      <c r="J145" s="146"/>
      <c r="K145" s="145"/>
      <c r="L145" s="266">
        <f t="shared" si="9"/>
      </c>
      <c r="M145" s="122"/>
      <c r="N145" s="122"/>
      <c r="O145" s="268">
        <f t="shared" si="11"/>
      </c>
      <c r="P145" s="123">
        <f t="shared" si="12"/>
      </c>
      <c r="Q145" s="41"/>
      <c r="R145" s="41"/>
      <c r="S145" s="57">
        <f t="shared" si="13"/>
        <v>0</v>
      </c>
      <c r="T145" s="57">
        <f t="shared" si="14"/>
        <v>0</v>
      </c>
      <c r="U145" s="41"/>
      <c r="V145" s="41"/>
      <c r="AF145" s="1"/>
      <c r="AG145" s="13"/>
      <c r="AH145" s="13"/>
      <c r="AI145" s="13"/>
      <c r="AJ145" s="13"/>
      <c r="AK145" s="13"/>
      <c r="AL145" s="13"/>
      <c r="AM145" s="13"/>
      <c r="AN145" s="1"/>
    </row>
    <row r="146" spans="1:40" ht="30" customHeight="1" hidden="1">
      <c r="A146" s="16"/>
      <c r="B146" s="1"/>
      <c r="C146" s="242">
        <v>128</v>
      </c>
      <c r="D146" s="216"/>
      <c r="E146" s="326"/>
      <c r="F146" s="327"/>
      <c r="G146" s="135"/>
      <c r="H146" s="129"/>
      <c r="I146" s="265"/>
      <c r="J146" s="146"/>
      <c r="K146" s="145"/>
      <c r="L146" s="266">
        <f t="shared" si="9"/>
      </c>
      <c r="M146" s="122"/>
      <c r="N146" s="122"/>
      <c r="O146" s="268">
        <f t="shared" si="11"/>
      </c>
      <c r="P146" s="123">
        <f t="shared" si="12"/>
      </c>
      <c r="Q146" s="41"/>
      <c r="R146" s="41"/>
      <c r="S146" s="57">
        <f t="shared" si="13"/>
        <v>0</v>
      </c>
      <c r="T146" s="57">
        <f t="shared" si="14"/>
        <v>0</v>
      </c>
      <c r="U146" s="41"/>
      <c r="V146" s="41"/>
      <c r="AF146" s="1"/>
      <c r="AG146" s="13"/>
      <c r="AH146" s="13"/>
      <c r="AI146" s="13"/>
      <c r="AJ146" s="13"/>
      <c r="AK146" s="13"/>
      <c r="AL146" s="13"/>
      <c r="AM146" s="13"/>
      <c r="AN146" s="1"/>
    </row>
    <row r="147" spans="1:40" ht="30" customHeight="1" hidden="1">
      <c r="A147" s="16"/>
      <c r="B147" s="1"/>
      <c r="C147" s="118">
        <v>129</v>
      </c>
      <c r="D147" s="216"/>
      <c r="E147" s="326"/>
      <c r="F147" s="327"/>
      <c r="G147" s="135"/>
      <c r="H147" s="129"/>
      <c r="I147" s="265"/>
      <c r="J147" s="146"/>
      <c r="K147" s="145"/>
      <c r="L147" s="266">
        <f t="shared" si="9"/>
      </c>
      <c r="M147" s="122"/>
      <c r="N147" s="122"/>
      <c r="O147" s="268">
        <f t="shared" si="11"/>
      </c>
      <c r="P147" s="123">
        <f t="shared" si="12"/>
      </c>
      <c r="Q147" s="41"/>
      <c r="R147" s="41"/>
      <c r="S147" s="57">
        <f t="shared" si="13"/>
        <v>0</v>
      </c>
      <c r="T147" s="57">
        <f t="shared" si="14"/>
        <v>0</v>
      </c>
      <c r="U147" s="41"/>
      <c r="V147" s="41"/>
      <c r="AF147" s="1"/>
      <c r="AG147" s="13"/>
      <c r="AH147" s="13"/>
      <c r="AI147" s="13"/>
      <c r="AJ147" s="13"/>
      <c r="AK147" s="13"/>
      <c r="AL147" s="13"/>
      <c r="AM147" s="13"/>
      <c r="AN147" s="1"/>
    </row>
    <row r="148" spans="1:40" ht="30" customHeight="1" hidden="1">
      <c r="A148" s="16"/>
      <c r="B148" s="1"/>
      <c r="C148" s="242">
        <v>130</v>
      </c>
      <c r="D148" s="216"/>
      <c r="E148" s="326"/>
      <c r="F148" s="327"/>
      <c r="G148" s="135"/>
      <c r="H148" s="129"/>
      <c r="I148" s="265"/>
      <c r="J148" s="146"/>
      <c r="K148" s="145"/>
      <c r="L148" s="266">
        <f t="shared" si="9"/>
      </c>
      <c r="M148" s="122"/>
      <c r="N148" s="122"/>
      <c r="O148" s="268">
        <f t="shared" si="11"/>
      </c>
      <c r="P148" s="123">
        <f t="shared" si="12"/>
      </c>
      <c r="Q148" s="41"/>
      <c r="R148" s="41"/>
      <c r="S148" s="57">
        <f t="shared" si="13"/>
        <v>0</v>
      </c>
      <c r="T148" s="57">
        <f t="shared" si="14"/>
        <v>0</v>
      </c>
      <c r="U148" s="41"/>
      <c r="V148" s="41"/>
      <c r="AF148" s="1"/>
      <c r="AG148" s="13"/>
      <c r="AH148" s="13"/>
      <c r="AI148" s="13"/>
      <c r="AJ148" s="13"/>
      <c r="AK148" s="13"/>
      <c r="AL148" s="13"/>
      <c r="AM148" s="13"/>
      <c r="AN148" s="1"/>
    </row>
    <row r="149" spans="1:40" ht="30" customHeight="1" hidden="1">
      <c r="A149" s="16"/>
      <c r="B149" s="1"/>
      <c r="C149" s="118">
        <v>131</v>
      </c>
      <c r="D149" s="216"/>
      <c r="E149" s="326"/>
      <c r="F149" s="327"/>
      <c r="G149" s="135"/>
      <c r="H149" s="129"/>
      <c r="I149" s="265"/>
      <c r="J149" s="146"/>
      <c r="K149" s="145"/>
      <c r="L149" s="266">
        <f aca="true" t="shared" si="15" ref="L149:L212">IF(OR(G149="■両方■",G149="□運営■"),IF(OR(J149=0,K149=0),"",_xlfn.IFERROR(DATEDIF(DATE(IF(LEFT(J149,1)="H",MID(J149,2,2)+1988,IF(LEFT(J149,1)="R",MID(J149,2,2)+2018)),K149,1),DATE(RIGHT($J$16,1)+2018,$M$16,1),"y"),"未")),"")</f>
      </c>
      <c r="M149" s="122"/>
      <c r="N149" s="122"/>
      <c r="O149" s="268">
        <f t="shared" si="11"/>
      </c>
      <c r="P149" s="123">
        <f t="shared" si="12"/>
      </c>
      <c r="Q149" s="41"/>
      <c r="R149" s="41"/>
      <c r="S149" s="57">
        <f t="shared" si="13"/>
        <v>0</v>
      </c>
      <c r="T149" s="57">
        <f t="shared" si="14"/>
        <v>0</v>
      </c>
      <c r="U149" s="41"/>
      <c r="V149" s="41"/>
      <c r="AF149" s="1"/>
      <c r="AG149" s="13"/>
      <c r="AH149" s="13"/>
      <c r="AI149" s="13"/>
      <c r="AJ149" s="13"/>
      <c r="AK149" s="13"/>
      <c r="AL149" s="13"/>
      <c r="AM149" s="13"/>
      <c r="AN149" s="1"/>
    </row>
    <row r="150" spans="1:40" ht="30" customHeight="1" hidden="1">
      <c r="A150" s="16"/>
      <c r="B150" s="1"/>
      <c r="C150" s="242">
        <v>132</v>
      </c>
      <c r="D150" s="216"/>
      <c r="E150" s="326"/>
      <c r="F150" s="327"/>
      <c r="G150" s="135"/>
      <c r="H150" s="129"/>
      <c r="I150" s="265"/>
      <c r="J150" s="146"/>
      <c r="K150" s="145"/>
      <c r="L150" s="266">
        <f t="shared" si="15"/>
      </c>
      <c r="M150" s="122"/>
      <c r="N150" s="122"/>
      <c r="O150" s="268">
        <f t="shared" si="11"/>
      </c>
      <c r="P150" s="123">
        <f t="shared" si="12"/>
      </c>
      <c r="Q150" s="41"/>
      <c r="R150" s="41"/>
      <c r="S150" s="57">
        <f t="shared" si="13"/>
        <v>0</v>
      </c>
      <c r="T150" s="57">
        <f t="shared" si="14"/>
        <v>0</v>
      </c>
      <c r="U150" s="41"/>
      <c r="V150" s="41"/>
      <c r="AF150" s="1"/>
      <c r="AG150" s="13"/>
      <c r="AH150" s="13"/>
      <c r="AI150" s="13"/>
      <c r="AJ150" s="13"/>
      <c r="AK150" s="13"/>
      <c r="AL150" s="13"/>
      <c r="AM150" s="13"/>
      <c r="AN150" s="1"/>
    </row>
    <row r="151" spans="1:40" ht="30" customHeight="1" hidden="1">
      <c r="A151" s="16"/>
      <c r="B151" s="1"/>
      <c r="C151" s="118">
        <v>133</v>
      </c>
      <c r="D151" s="216"/>
      <c r="E151" s="326"/>
      <c r="F151" s="327"/>
      <c r="G151" s="135"/>
      <c r="H151" s="129"/>
      <c r="I151" s="265"/>
      <c r="J151" s="146"/>
      <c r="K151" s="145"/>
      <c r="L151" s="266">
        <f t="shared" si="15"/>
      </c>
      <c r="M151" s="122"/>
      <c r="N151" s="122"/>
      <c r="O151" s="268">
        <f t="shared" si="11"/>
      </c>
      <c r="P151" s="123">
        <f t="shared" si="12"/>
      </c>
      <c r="Q151" s="41"/>
      <c r="R151" s="41"/>
      <c r="S151" s="57">
        <f t="shared" si="13"/>
        <v>0</v>
      </c>
      <c r="T151" s="57">
        <f t="shared" si="14"/>
        <v>0</v>
      </c>
      <c r="U151" s="41"/>
      <c r="V151" s="41"/>
      <c r="AF151" s="1"/>
      <c r="AG151" s="13"/>
      <c r="AH151" s="13"/>
      <c r="AI151" s="13"/>
      <c r="AJ151" s="13"/>
      <c r="AK151" s="13"/>
      <c r="AL151" s="13"/>
      <c r="AM151" s="13"/>
      <c r="AN151" s="1"/>
    </row>
    <row r="152" spans="1:40" ht="30" customHeight="1" hidden="1">
      <c r="A152" s="16"/>
      <c r="B152" s="1"/>
      <c r="C152" s="242">
        <v>134</v>
      </c>
      <c r="D152" s="216"/>
      <c r="E152" s="326"/>
      <c r="F152" s="327"/>
      <c r="G152" s="135"/>
      <c r="H152" s="129"/>
      <c r="I152" s="265"/>
      <c r="J152" s="146"/>
      <c r="K152" s="145"/>
      <c r="L152" s="266">
        <f t="shared" si="15"/>
      </c>
      <c r="M152" s="122"/>
      <c r="N152" s="122"/>
      <c r="O152" s="268">
        <f t="shared" si="11"/>
      </c>
      <c r="P152" s="123">
        <f t="shared" si="12"/>
      </c>
      <c r="Q152" s="41"/>
      <c r="R152" s="41"/>
      <c r="S152" s="57">
        <f t="shared" si="13"/>
        <v>0</v>
      </c>
      <c r="T152" s="57">
        <f t="shared" si="14"/>
        <v>0</v>
      </c>
      <c r="U152" s="41"/>
      <c r="V152" s="41"/>
      <c r="AF152" s="1"/>
      <c r="AG152" s="13"/>
      <c r="AH152" s="13"/>
      <c r="AI152" s="13"/>
      <c r="AJ152" s="13"/>
      <c r="AK152" s="13"/>
      <c r="AL152" s="13"/>
      <c r="AM152" s="13"/>
      <c r="AN152" s="1"/>
    </row>
    <row r="153" spans="1:40" ht="30" customHeight="1" hidden="1">
      <c r="A153" s="16"/>
      <c r="B153" s="1"/>
      <c r="C153" s="118">
        <v>135</v>
      </c>
      <c r="D153" s="216"/>
      <c r="E153" s="326"/>
      <c r="F153" s="327"/>
      <c r="G153" s="135"/>
      <c r="H153" s="129"/>
      <c r="I153" s="265"/>
      <c r="J153" s="146"/>
      <c r="K153" s="145"/>
      <c r="L153" s="266">
        <f t="shared" si="15"/>
      </c>
      <c r="M153" s="122"/>
      <c r="N153" s="122"/>
      <c r="O153" s="268">
        <f t="shared" si="11"/>
      </c>
      <c r="P153" s="123">
        <f t="shared" si="12"/>
      </c>
      <c r="Q153" s="41"/>
      <c r="R153" s="41"/>
      <c r="S153" s="57">
        <f t="shared" si="13"/>
        <v>0</v>
      </c>
      <c r="T153" s="57">
        <f t="shared" si="14"/>
        <v>0</v>
      </c>
      <c r="U153" s="41"/>
      <c r="V153" s="41"/>
      <c r="AF153" s="1"/>
      <c r="AG153" s="13"/>
      <c r="AH153" s="13"/>
      <c r="AI153" s="13"/>
      <c r="AJ153" s="13"/>
      <c r="AK153" s="13"/>
      <c r="AL153" s="13"/>
      <c r="AM153" s="13"/>
      <c r="AN153" s="1"/>
    </row>
    <row r="154" spans="1:40" ht="30" customHeight="1" hidden="1">
      <c r="A154" s="16"/>
      <c r="B154" s="1"/>
      <c r="C154" s="242">
        <v>136</v>
      </c>
      <c r="D154" s="216"/>
      <c r="E154" s="326"/>
      <c r="F154" s="327"/>
      <c r="G154" s="135"/>
      <c r="H154" s="129"/>
      <c r="I154" s="265"/>
      <c r="J154" s="146"/>
      <c r="K154" s="145"/>
      <c r="L154" s="266">
        <f t="shared" si="15"/>
      </c>
      <c r="M154" s="122"/>
      <c r="N154" s="122"/>
      <c r="O154" s="268">
        <f t="shared" si="11"/>
      </c>
      <c r="P154" s="123">
        <f t="shared" si="12"/>
      </c>
      <c r="Q154" s="41"/>
      <c r="R154" s="41"/>
      <c r="S154" s="57">
        <f t="shared" si="13"/>
        <v>0</v>
      </c>
      <c r="T154" s="57">
        <f t="shared" si="14"/>
        <v>0</v>
      </c>
      <c r="U154" s="41"/>
      <c r="V154" s="41"/>
      <c r="AF154" s="1"/>
      <c r="AG154" s="13"/>
      <c r="AH154" s="13"/>
      <c r="AI154" s="13"/>
      <c r="AJ154" s="13"/>
      <c r="AK154" s="13"/>
      <c r="AL154" s="13"/>
      <c r="AM154" s="13"/>
      <c r="AN154" s="1"/>
    </row>
    <row r="155" spans="1:40" ht="30" customHeight="1" hidden="1">
      <c r="A155" s="16"/>
      <c r="B155" s="1"/>
      <c r="C155" s="118">
        <v>137</v>
      </c>
      <c r="D155" s="216"/>
      <c r="E155" s="326"/>
      <c r="F155" s="327"/>
      <c r="G155" s="135"/>
      <c r="H155" s="129"/>
      <c r="I155" s="265"/>
      <c r="J155" s="146"/>
      <c r="K155" s="145"/>
      <c r="L155" s="266">
        <f t="shared" si="15"/>
      </c>
      <c r="M155" s="122"/>
      <c r="N155" s="122"/>
      <c r="O155" s="268">
        <f t="shared" si="11"/>
      </c>
      <c r="P155" s="123">
        <f t="shared" si="12"/>
      </c>
      <c r="Q155" s="41"/>
      <c r="R155" s="41"/>
      <c r="S155" s="57">
        <f t="shared" si="13"/>
        <v>0</v>
      </c>
      <c r="T155" s="57">
        <f t="shared" si="14"/>
        <v>0</v>
      </c>
      <c r="U155" s="41"/>
      <c r="V155" s="41"/>
      <c r="AF155" s="1"/>
      <c r="AG155" s="13"/>
      <c r="AH155" s="13"/>
      <c r="AI155" s="13"/>
      <c r="AJ155" s="13"/>
      <c r="AK155" s="13"/>
      <c r="AL155" s="13"/>
      <c r="AM155" s="13"/>
      <c r="AN155" s="1"/>
    </row>
    <row r="156" spans="1:40" ht="30" customHeight="1" hidden="1">
      <c r="A156" s="16"/>
      <c r="B156" s="1"/>
      <c r="C156" s="242">
        <v>138</v>
      </c>
      <c r="D156" s="216"/>
      <c r="E156" s="326"/>
      <c r="F156" s="327"/>
      <c r="G156" s="135"/>
      <c r="H156" s="129"/>
      <c r="I156" s="265"/>
      <c r="J156" s="146"/>
      <c r="K156" s="145"/>
      <c r="L156" s="266">
        <f t="shared" si="15"/>
      </c>
      <c r="M156" s="122"/>
      <c r="N156" s="122"/>
      <c r="O156" s="268">
        <f t="shared" si="11"/>
      </c>
      <c r="P156" s="123">
        <f t="shared" si="12"/>
      </c>
      <c r="Q156" s="41"/>
      <c r="R156" s="41"/>
      <c r="S156" s="57">
        <f t="shared" si="13"/>
        <v>0</v>
      </c>
      <c r="T156" s="57">
        <f t="shared" si="14"/>
        <v>0</v>
      </c>
      <c r="U156" s="41"/>
      <c r="V156" s="41"/>
      <c r="AF156" s="1"/>
      <c r="AG156" s="13"/>
      <c r="AH156" s="13"/>
      <c r="AI156" s="13"/>
      <c r="AJ156" s="13"/>
      <c r="AK156" s="13"/>
      <c r="AL156" s="13"/>
      <c r="AM156" s="13"/>
      <c r="AN156" s="1"/>
    </row>
    <row r="157" spans="1:40" ht="30" customHeight="1" hidden="1">
      <c r="A157" s="16"/>
      <c r="B157" s="1"/>
      <c r="C157" s="118">
        <v>139</v>
      </c>
      <c r="D157" s="216"/>
      <c r="E157" s="326"/>
      <c r="F157" s="327"/>
      <c r="G157" s="135"/>
      <c r="H157" s="129"/>
      <c r="I157" s="265"/>
      <c r="J157" s="146"/>
      <c r="K157" s="145"/>
      <c r="L157" s="266">
        <f t="shared" si="15"/>
      </c>
      <c r="M157" s="122"/>
      <c r="N157" s="122"/>
      <c r="O157" s="268">
        <f t="shared" si="11"/>
      </c>
      <c r="P157" s="123">
        <f t="shared" si="12"/>
      </c>
      <c r="Q157" s="41"/>
      <c r="R157" s="41"/>
      <c r="S157" s="57">
        <f t="shared" si="13"/>
        <v>0</v>
      </c>
      <c r="T157" s="57">
        <f t="shared" si="14"/>
        <v>0</v>
      </c>
      <c r="U157" s="41"/>
      <c r="V157" s="41"/>
      <c r="AF157" s="1"/>
      <c r="AG157" s="13"/>
      <c r="AH157" s="13"/>
      <c r="AI157" s="13"/>
      <c r="AJ157" s="13"/>
      <c r="AK157" s="13"/>
      <c r="AL157" s="13"/>
      <c r="AM157" s="13"/>
      <c r="AN157" s="1"/>
    </row>
    <row r="158" spans="1:40" ht="30" customHeight="1" hidden="1">
      <c r="A158" s="16"/>
      <c r="B158" s="1"/>
      <c r="C158" s="242">
        <v>140</v>
      </c>
      <c r="D158" s="216"/>
      <c r="E158" s="326"/>
      <c r="F158" s="327"/>
      <c r="G158" s="135"/>
      <c r="H158" s="129"/>
      <c r="I158" s="265"/>
      <c r="J158" s="146"/>
      <c r="K158" s="145"/>
      <c r="L158" s="266">
        <f t="shared" si="15"/>
      </c>
      <c r="M158" s="122"/>
      <c r="N158" s="122"/>
      <c r="O158" s="268">
        <f t="shared" si="11"/>
      </c>
      <c r="P158" s="123">
        <f t="shared" si="12"/>
      </c>
      <c r="Q158" s="41"/>
      <c r="R158" s="41"/>
      <c r="S158" s="57">
        <f t="shared" si="13"/>
        <v>0</v>
      </c>
      <c r="T158" s="57">
        <f t="shared" si="14"/>
        <v>0</v>
      </c>
      <c r="U158" s="41"/>
      <c r="V158" s="41"/>
      <c r="AF158" s="1"/>
      <c r="AG158" s="13"/>
      <c r="AH158" s="13"/>
      <c r="AI158" s="13"/>
      <c r="AJ158" s="13"/>
      <c r="AK158" s="13"/>
      <c r="AL158" s="13"/>
      <c r="AM158" s="13"/>
      <c r="AN158" s="1"/>
    </row>
    <row r="159" spans="1:40" ht="30" customHeight="1" hidden="1">
      <c r="A159" s="16"/>
      <c r="B159" s="1"/>
      <c r="C159" s="118">
        <v>141</v>
      </c>
      <c r="D159" s="216"/>
      <c r="E159" s="326"/>
      <c r="F159" s="327"/>
      <c r="G159" s="135"/>
      <c r="H159" s="129"/>
      <c r="I159" s="265"/>
      <c r="J159" s="146"/>
      <c r="K159" s="145"/>
      <c r="L159" s="266">
        <f t="shared" si="15"/>
      </c>
      <c r="M159" s="122"/>
      <c r="N159" s="122"/>
      <c r="O159" s="268">
        <f t="shared" si="11"/>
      </c>
      <c r="P159" s="123">
        <f t="shared" si="12"/>
      </c>
      <c r="Q159" s="41"/>
      <c r="R159" s="41"/>
      <c r="S159" s="57">
        <f t="shared" si="13"/>
        <v>0</v>
      </c>
      <c r="T159" s="57">
        <f t="shared" si="14"/>
        <v>0</v>
      </c>
      <c r="U159" s="41"/>
      <c r="V159" s="41"/>
      <c r="AF159" s="1"/>
      <c r="AG159" s="13"/>
      <c r="AH159" s="13"/>
      <c r="AI159" s="13"/>
      <c r="AJ159" s="13"/>
      <c r="AK159" s="13"/>
      <c r="AL159" s="13"/>
      <c r="AM159" s="13"/>
      <c r="AN159" s="1"/>
    </row>
    <row r="160" spans="1:40" ht="30" customHeight="1" hidden="1">
      <c r="A160" s="16"/>
      <c r="B160" s="1"/>
      <c r="C160" s="242">
        <v>142</v>
      </c>
      <c r="D160" s="216"/>
      <c r="E160" s="326"/>
      <c r="F160" s="327"/>
      <c r="G160" s="135"/>
      <c r="H160" s="129"/>
      <c r="I160" s="265"/>
      <c r="J160" s="146"/>
      <c r="K160" s="145"/>
      <c r="L160" s="266">
        <f t="shared" si="15"/>
      </c>
      <c r="M160" s="122"/>
      <c r="N160" s="122"/>
      <c r="O160" s="268">
        <f t="shared" si="11"/>
      </c>
      <c r="P160" s="123">
        <f t="shared" si="12"/>
      </c>
      <c r="Q160" s="41"/>
      <c r="R160" s="41"/>
      <c r="S160" s="57">
        <f t="shared" si="13"/>
        <v>0</v>
      </c>
      <c r="T160" s="57">
        <f t="shared" si="14"/>
        <v>0</v>
      </c>
      <c r="U160" s="41"/>
      <c r="V160" s="41"/>
      <c r="AF160" s="1"/>
      <c r="AG160" s="13"/>
      <c r="AH160" s="13"/>
      <c r="AI160" s="13"/>
      <c r="AJ160" s="13"/>
      <c r="AK160" s="13"/>
      <c r="AL160" s="13"/>
      <c r="AM160" s="13"/>
      <c r="AN160" s="1"/>
    </row>
    <row r="161" spans="1:40" ht="30" customHeight="1" hidden="1">
      <c r="A161" s="16"/>
      <c r="B161" s="1"/>
      <c r="C161" s="118">
        <v>143</v>
      </c>
      <c r="D161" s="216"/>
      <c r="E161" s="326"/>
      <c r="F161" s="327"/>
      <c r="G161" s="135"/>
      <c r="H161" s="129"/>
      <c r="I161" s="265"/>
      <c r="J161" s="146"/>
      <c r="K161" s="145"/>
      <c r="L161" s="266">
        <f t="shared" si="15"/>
      </c>
      <c r="M161" s="122"/>
      <c r="N161" s="122"/>
      <c r="O161" s="268">
        <f t="shared" si="11"/>
      </c>
      <c r="P161" s="123">
        <f t="shared" si="12"/>
      </c>
      <c r="Q161" s="41"/>
      <c r="R161" s="41"/>
      <c r="S161" s="57">
        <f t="shared" si="13"/>
        <v>0</v>
      </c>
      <c r="T161" s="57">
        <f t="shared" si="14"/>
        <v>0</v>
      </c>
      <c r="U161" s="41"/>
      <c r="V161" s="41"/>
      <c r="AF161" s="1"/>
      <c r="AG161" s="13"/>
      <c r="AH161" s="13"/>
      <c r="AI161" s="13"/>
      <c r="AJ161" s="13"/>
      <c r="AK161" s="13"/>
      <c r="AL161" s="13"/>
      <c r="AM161" s="13"/>
      <c r="AN161" s="1"/>
    </row>
    <row r="162" spans="1:40" ht="30" customHeight="1" hidden="1">
      <c r="A162" s="16"/>
      <c r="B162" s="1"/>
      <c r="C162" s="242">
        <v>144</v>
      </c>
      <c r="D162" s="216"/>
      <c r="E162" s="326"/>
      <c r="F162" s="327"/>
      <c r="G162" s="135"/>
      <c r="H162" s="129"/>
      <c r="I162" s="265"/>
      <c r="J162" s="146"/>
      <c r="K162" s="145"/>
      <c r="L162" s="266">
        <f t="shared" si="15"/>
      </c>
      <c r="M162" s="122"/>
      <c r="N162" s="122"/>
      <c r="O162" s="268">
        <f t="shared" si="11"/>
      </c>
      <c r="P162" s="123">
        <f t="shared" si="12"/>
      </c>
      <c r="Q162" s="41"/>
      <c r="R162" s="41"/>
      <c r="S162" s="57">
        <f t="shared" si="13"/>
        <v>0</v>
      </c>
      <c r="T162" s="57">
        <f t="shared" si="14"/>
        <v>0</v>
      </c>
      <c r="U162" s="41"/>
      <c r="V162" s="41"/>
      <c r="AF162" s="1"/>
      <c r="AG162" s="13"/>
      <c r="AH162" s="13"/>
      <c r="AI162" s="13"/>
      <c r="AJ162" s="13"/>
      <c r="AK162" s="13"/>
      <c r="AL162" s="13"/>
      <c r="AM162" s="13"/>
      <c r="AN162" s="1"/>
    </row>
    <row r="163" spans="1:40" ht="30" customHeight="1" hidden="1">
      <c r="A163" s="16"/>
      <c r="B163" s="1"/>
      <c r="C163" s="118">
        <v>145</v>
      </c>
      <c r="D163" s="216"/>
      <c r="E163" s="326"/>
      <c r="F163" s="327"/>
      <c r="G163" s="135"/>
      <c r="H163" s="129"/>
      <c r="I163" s="265"/>
      <c r="J163" s="146"/>
      <c r="K163" s="145"/>
      <c r="L163" s="266">
        <f t="shared" si="15"/>
      </c>
      <c r="M163" s="122"/>
      <c r="N163" s="122"/>
      <c r="O163" s="268">
        <f t="shared" si="11"/>
      </c>
      <c r="P163" s="123">
        <f t="shared" si="12"/>
      </c>
      <c r="Q163" s="41"/>
      <c r="R163" s="41"/>
      <c r="S163" s="57">
        <f t="shared" si="13"/>
        <v>0</v>
      </c>
      <c r="T163" s="57">
        <f t="shared" si="14"/>
        <v>0</v>
      </c>
      <c r="U163" s="41"/>
      <c r="V163" s="41"/>
      <c r="AF163" s="1"/>
      <c r="AG163" s="13"/>
      <c r="AH163" s="13"/>
      <c r="AI163" s="13"/>
      <c r="AJ163" s="13"/>
      <c r="AK163" s="13"/>
      <c r="AL163" s="13"/>
      <c r="AM163" s="13"/>
      <c r="AN163" s="1"/>
    </row>
    <row r="164" spans="1:40" ht="30" customHeight="1" hidden="1">
      <c r="A164" s="16"/>
      <c r="B164" s="1"/>
      <c r="C164" s="242">
        <v>146</v>
      </c>
      <c r="D164" s="216"/>
      <c r="E164" s="326"/>
      <c r="F164" s="327"/>
      <c r="G164" s="135"/>
      <c r="H164" s="129"/>
      <c r="I164" s="265"/>
      <c r="J164" s="146"/>
      <c r="K164" s="145"/>
      <c r="L164" s="266">
        <f t="shared" si="15"/>
      </c>
      <c r="M164" s="122"/>
      <c r="N164" s="122"/>
      <c r="O164" s="268">
        <f t="shared" si="11"/>
      </c>
      <c r="P164" s="123">
        <f t="shared" si="12"/>
      </c>
      <c r="Q164" s="41"/>
      <c r="R164" s="41"/>
      <c r="S164" s="57">
        <f t="shared" si="13"/>
        <v>0</v>
      </c>
      <c r="T164" s="57">
        <f t="shared" si="14"/>
        <v>0</v>
      </c>
      <c r="U164" s="41"/>
      <c r="V164" s="41"/>
      <c r="AF164" s="1"/>
      <c r="AG164" s="13"/>
      <c r="AH164" s="13"/>
      <c r="AI164" s="13"/>
      <c r="AJ164" s="13"/>
      <c r="AK164" s="13"/>
      <c r="AL164" s="13"/>
      <c r="AM164" s="13"/>
      <c r="AN164" s="1"/>
    </row>
    <row r="165" spans="1:40" ht="30" customHeight="1" hidden="1">
      <c r="A165" s="16"/>
      <c r="B165" s="1"/>
      <c r="C165" s="118">
        <v>147</v>
      </c>
      <c r="D165" s="216"/>
      <c r="E165" s="326"/>
      <c r="F165" s="327"/>
      <c r="G165" s="135"/>
      <c r="H165" s="129"/>
      <c r="I165" s="265"/>
      <c r="J165" s="146"/>
      <c r="K165" s="145"/>
      <c r="L165" s="266">
        <f t="shared" si="15"/>
      </c>
      <c r="M165" s="122"/>
      <c r="N165" s="122"/>
      <c r="O165" s="268">
        <f t="shared" si="11"/>
      </c>
      <c r="P165" s="123">
        <f t="shared" si="12"/>
      </c>
      <c r="Q165" s="41"/>
      <c r="R165" s="41"/>
      <c r="S165" s="57">
        <f t="shared" si="13"/>
        <v>0</v>
      </c>
      <c r="T165" s="57">
        <f t="shared" si="14"/>
        <v>0</v>
      </c>
      <c r="U165" s="41"/>
      <c r="V165" s="41"/>
      <c r="AF165" s="1"/>
      <c r="AG165" s="13"/>
      <c r="AH165" s="13"/>
      <c r="AI165" s="13"/>
      <c r="AJ165" s="13"/>
      <c r="AK165" s="13"/>
      <c r="AL165" s="13"/>
      <c r="AM165" s="13"/>
      <c r="AN165" s="1"/>
    </row>
    <row r="166" spans="1:40" ht="30" customHeight="1" hidden="1">
      <c r="A166" s="16"/>
      <c r="B166" s="1"/>
      <c r="C166" s="242">
        <v>148</v>
      </c>
      <c r="D166" s="216"/>
      <c r="E166" s="326"/>
      <c r="F166" s="327"/>
      <c r="G166" s="135"/>
      <c r="H166" s="129"/>
      <c r="I166" s="265"/>
      <c r="J166" s="146"/>
      <c r="K166" s="145"/>
      <c r="L166" s="266">
        <f t="shared" si="15"/>
      </c>
      <c r="M166" s="122"/>
      <c r="N166" s="122"/>
      <c r="O166" s="268">
        <f t="shared" si="11"/>
      </c>
      <c r="P166" s="123">
        <f t="shared" si="12"/>
      </c>
      <c r="Q166" s="41"/>
      <c r="R166" s="41"/>
      <c r="S166" s="57">
        <f t="shared" si="13"/>
        <v>0</v>
      </c>
      <c r="T166" s="57">
        <f t="shared" si="14"/>
        <v>0</v>
      </c>
      <c r="U166" s="41"/>
      <c r="V166" s="41"/>
      <c r="AF166" s="1"/>
      <c r="AG166" s="13"/>
      <c r="AH166" s="13"/>
      <c r="AI166" s="13"/>
      <c r="AJ166" s="13"/>
      <c r="AK166" s="13"/>
      <c r="AL166" s="13"/>
      <c r="AM166" s="13"/>
      <c r="AN166" s="1"/>
    </row>
    <row r="167" spans="1:40" ht="30" customHeight="1" hidden="1">
      <c r="A167" s="16"/>
      <c r="B167" s="1"/>
      <c r="C167" s="118">
        <v>149</v>
      </c>
      <c r="D167" s="216"/>
      <c r="E167" s="326"/>
      <c r="F167" s="327"/>
      <c r="G167" s="135"/>
      <c r="H167" s="129"/>
      <c r="I167" s="265"/>
      <c r="J167" s="146"/>
      <c r="K167" s="145"/>
      <c r="L167" s="266">
        <f t="shared" si="15"/>
      </c>
      <c r="M167" s="122"/>
      <c r="N167" s="122"/>
      <c r="O167" s="268">
        <f t="shared" si="11"/>
      </c>
      <c r="P167" s="123">
        <f t="shared" si="12"/>
      </c>
      <c r="Q167" s="41"/>
      <c r="R167" s="41"/>
      <c r="S167" s="57">
        <f t="shared" si="13"/>
        <v>0</v>
      </c>
      <c r="T167" s="57">
        <f t="shared" si="14"/>
        <v>0</v>
      </c>
      <c r="U167" s="41"/>
      <c r="V167" s="41"/>
      <c r="AF167" s="1"/>
      <c r="AG167" s="13"/>
      <c r="AH167" s="13"/>
      <c r="AI167" s="13"/>
      <c r="AJ167" s="13"/>
      <c r="AK167" s="13"/>
      <c r="AL167" s="13"/>
      <c r="AM167" s="13"/>
      <c r="AN167" s="1"/>
    </row>
    <row r="168" spans="1:40" ht="30" customHeight="1" hidden="1">
      <c r="A168" s="16"/>
      <c r="B168" s="1"/>
      <c r="C168" s="242">
        <v>150</v>
      </c>
      <c r="D168" s="216"/>
      <c r="E168" s="326"/>
      <c r="F168" s="327"/>
      <c r="G168" s="135"/>
      <c r="H168" s="129"/>
      <c r="I168" s="265"/>
      <c r="J168" s="146"/>
      <c r="K168" s="145"/>
      <c r="L168" s="266">
        <f t="shared" si="15"/>
      </c>
      <c r="M168" s="122"/>
      <c r="N168" s="122"/>
      <c r="O168" s="268">
        <f t="shared" si="11"/>
      </c>
      <c r="P168" s="123">
        <f t="shared" si="12"/>
      </c>
      <c r="Q168" s="41"/>
      <c r="R168" s="41"/>
      <c r="S168" s="57">
        <f t="shared" si="13"/>
        <v>0</v>
      </c>
      <c r="T168" s="57">
        <f t="shared" si="14"/>
        <v>0</v>
      </c>
      <c r="U168" s="41"/>
      <c r="V168" s="41"/>
      <c r="AF168" s="1"/>
      <c r="AG168" s="13"/>
      <c r="AH168" s="13"/>
      <c r="AI168" s="13"/>
      <c r="AJ168" s="13"/>
      <c r="AK168" s="13"/>
      <c r="AL168" s="13"/>
      <c r="AM168" s="13"/>
      <c r="AN168" s="1"/>
    </row>
    <row r="169" spans="1:40" ht="30" customHeight="1" hidden="1">
      <c r="A169" s="16"/>
      <c r="B169" s="1"/>
      <c r="C169" s="118">
        <v>151</v>
      </c>
      <c r="D169" s="216"/>
      <c r="E169" s="326"/>
      <c r="F169" s="327"/>
      <c r="G169" s="135"/>
      <c r="H169" s="129"/>
      <c r="I169" s="265"/>
      <c r="J169" s="146"/>
      <c r="K169" s="145"/>
      <c r="L169" s="266">
        <f t="shared" si="15"/>
      </c>
      <c r="M169" s="122"/>
      <c r="N169" s="122"/>
      <c r="O169" s="268">
        <f t="shared" si="11"/>
      </c>
      <c r="P169" s="123">
        <f t="shared" si="12"/>
      </c>
      <c r="Q169" s="41"/>
      <c r="R169" s="41"/>
      <c r="S169" s="57">
        <f t="shared" si="13"/>
        <v>0</v>
      </c>
      <c r="T169" s="57">
        <f t="shared" si="14"/>
        <v>0</v>
      </c>
      <c r="U169" s="41"/>
      <c r="V169" s="41"/>
      <c r="AF169" s="1"/>
      <c r="AG169" s="13"/>
      <c r="AH169" s="13"/>
      <c r="AI169" s="13"/>
      <c r="AJ169" s="13"/>
      <c r="AK169" s="13"/>
      <c r="AL169" s="13"/>
      <c r="AM169" s="13"/>
      <c r="AN169" s="1"/>
    </row>
    <row r="170" spans="1:40" ht="30" customHeight="1" hidden="1">
      <c r="A170" s="16"/>
      <c r="B170" s="1"/>
      <c r="C170" s="242">
        <v>152</v>
      </c>
      <c r="D170" s="216"/>
      <c r="E170" s="326"/>
      <c r="F170" s="327"/>
      <c r="G170" s="135"/>
      <c r="H170" s="129"/>
      <c r="I170" s="265"/>
      <c r="J170" s="146"/>
      <c r="K170" s="145"/>
      <c r="L170" s="266">
        <f t="shared" si="15"/>
      </c>
      <c r="M170" s="122"/>
      <c r="N170" s="122"/>
      <c r="O170" s="268">
        <f t="shared" si="11"/>
      </c>
      <c r="P170" s="123">
        <f t="shared" si="12"/>
      </c>
      <c r="Q170" s="41"/>
      <c r="R170" s="41"/>
      <c r="S170" s="57">
        <f t="shared" si="13"/>
        <v>0</v>
      </c>
      <c r="T170" s="57">
        <f t="shared" si="14"/>
        <v>0</v>
      </c>
      <c r="U170" s="41"/>
      <c r="V170" s="41"/>
      <c r="AF170" s="1"/>
      <c r="AG170" s="13"/>
      <c r="AH170" s="13"/>
      <c r="AI170" s="13"/>
      <c r="AJ170" s="13"/>
      <c r="AK170" s="13"/>
      <c r="AL170" s="13"/>
      <c r="AM170" s="13"/>
      <c r="AN170" s="1"/>
    </row>
    <row r="171" spans="1:40" ht="30" customHeight="1" hidden="1">
      <c r="A171" s="16"/>
      <c r="B171" s="1"/>
      <c r="C171" s="118">
        <v>153</v>
      </c>
      <c r="D171" s="216"/>
      <c r="E171" s="326"/>
      <c r="F171" s="327"/>
      <c r="G171" s="135"/>
      <c r="H171" s="129"/>
      <c r="I171" s="265"/>
      <c r="J171" s="146"/>
      <c r="K171" s="145"/>
      <c r="L171" s="266">
        <f t="shared" si="15"/>
      </c>
      <c r="M171" s="122"/>
      <c r="N171" s="122"/>
      <c r="O171" s="268">
        <f t="shared" si="11"/>
      </c>
      <c r="P171" s="123">
        <f t="shared" si="12"/>
      </c>
      <c r="Q171" s="41"/>
      <c r="R171" s="41"/>
      <c r="S171" s="57">
        <f t="shared" si="13"/>
        <v>0</v>
      </c>
      <c r="T171" s="57">
        <f t="shared" si="14"/>
        <v>0</v>
      </c>
      <c r="U171" s="41"/>
      <c r="V171" s="41"/>
      <c r="AF171" s="1"/>
      <c r="AG171" s="13"/>
      <c r="AH171" s="13"/>
      <c r="AI171" s="13"/>
      <c r="AJ171" s="13"/>
      <c r="AK171" s="13"/>
      <c r="AL171" s="13"/>
      <c r="AM171" s="13"/>
      <c r="AN171" s="1"/>
    </row>
    <row r="172" spans="1:40" ht="30" customHeight="1" hidden="1">
      <c r="A172" s="16"/>
      <c r="B172" s="1"/>
      <c r="C172" s="242">
        <v>154</v>
      </c>
      <c r="D172" s="216"/>
      <c r="E172" s="326"/>
      <c r="F172" s="327"/>
      <c r="G172" s="135"/>
      <c r="H172" s="129"/>
      <c r="I172" s="265"/>
      <c r="J172" s="146"/>
      <c r="K172" s="145"/>
      <c r="L172" s="266">
        <f t="shared" si="15"/>
      </c>
      <c r="M172" s="122"/>
      <c r="N172" s="122"/>
      <c r="O172" s="268">
        <f t="shared" si="11"/>
      </c>
      <c r="P172" s="123">
        <f t="shared" si="12"/>
      </c>
      <c r="Q172" s="41"/>
      <c r="R172" s="41"/>
      <c r="S172" s="57">
        <f t="shared" si="13"/>
        <v>0</v>
      </c>
      <c r="T172" s="57">
        <f t="shared" si="14"/>
        <v>0</v>
      </c>
      <c r="U172" s="41"/>
      <c r="V172" s="41"/>
      <c r="AF172" s="1"/>
      <c r="AG172" s="13"/>
      <c r="AH172" s="13"/>
      <c r="AI172" s="13"/>
      <c r="AJ172" s="13"/>
      <c r="AK172" s="13"/>
      <c r="AL172" s="13"/>
      <c r="AM172" s="13"/>
      <c r="AN172" s="1"/>
    </row>
    <row r="173" spans="1:40" ht="30" customHeight="1" hidden="1">
      <c r="A173" s="16"/>
      <c r="B173" s="1"/>
      <c r="C173" s="118">
        <v>155</v>
      </c>
      <c r="D173" s="216"/>
      <c r="E173" s="326"/>
      <c r="F173" s="327"/>
      <c r="G173" s="135"/>
      <c r="H173" s="129"/>
      <c r="I173" s="265"/>
      <c r="J173" s="146"/>
      <c r="K173" s="145"/>
      <c r="L173" s="266">
        <f t="shared" si="15"/>
      </c>
      <c r="M173" s="122"/>
      <c r="N173" s="122"/>
      <c r="O173" s="268">
        <f t="shared" si="11"/>
      </c>
      <c r="P173" s="123">
        <f t="shared" si="12"/>
      </c>
      <c r="Q173" s="41"/>
      <c r="R173" s="41"/>
      <c r="S173" s="57">
        <f t="shared" si="13"/>
        <v>0</v>
      </c>
      <c r="T173" s="57">
        <f t="shared" si="14"/>
        <v>0</v>
      </c>
      <c r="U173" s="41"/>
      <c r="V173" s="41"/>
      <c r="AF173" s="1"/>
      <c r="AG173" s="13"/>
      <c r="AH173" s="13"/>
      <c r="AI173" s="13"/>
      <c r="AJ173" s="13"/>
      <c r="AK173" s="13"/>
      <c r="AL173" s="13"/>
      <c r="AM173" s="13"/>
      <c r="AN173" s="1"/>
    </row>
    <row r="174" spans="1:40" ht="30" customHeight="1" hidden="1">
      <c r="A174" s="16"/>
      <c r="B174" s="1"/>
      <c r="C174" s="242">
        <v>156</v>
      </c>
      <c r="D174" s="216"/>
      <c r="E174" s="326"/>
      <c r="F174" s="327"/>
      <c r="G174" s="135"/>
      <c r="H174" s="129"/>
      <c r="I174" s="265"/>
      <c r="J174" s="146"/>
      <c r="K174" s="145"/>
      <c r="L174" s="266">
        <f t="shared" si="15"/>
      </c>
      <c r="M174" s="122"/>
      <c r="N174" s="122"/>
      <c r="O174" s="268">
        <f t="shared" si="11"/>
      </c>
      <c r="P174" s="123">
        <f t="shared" si="12"/>
      </c>
      <c r="Q174" s="41"/>
      <c r="R174" s="41"/>
      <c r="S174" s="57">
        <f t="shared" si="13"/>
        <v>0</v>
      </c>
      <c r="T174" s="57">
        <f t="shared" si="14"/>
        <v>0</v>
      </c>
      <c r="U174" s="41"/>
      <c r="V174" s="41"/>
      <c r="AF174" s="1"/>
      <c r="AG174" s="13"/>
      <c r="AH174" s="13"/>
      <c r="AI174" s="13"/>
      <c r="AJ174" s="13"/>
      <c r="AK174" s="13"/>
      <c r="AL174" s="13"/>
      <c r="AM174" s="13"/>
      <c r="AN174" s="1"/>
    </row>
    <row r="175" spans="1:40" ht="30" customHeight="1" hidden="1">
      <c r="A175" s="16"/>
      <c r="B175" s="1"/>
      <c r="C175" s="118">
        <v>157</v>
      </c>
      <c r="D175" s="216"/>
      <c r="E175" s="326"/>
      <c r="F175" s="327"/>
      <c r="G175" s="135"/>
      <c r="H175" s="129"/>
      <c r="I175" s="265"/>
      <c r="J175" s="146"/>
      <c r="K175" s="145"/>
      <c r="L175" s="266">
        <f t="shared" si="15"/>
      </c>
      <c r="M175" s="122"/>
      <c r="N175" s="122"/>
      <c r="O175" s="268">
        <f t="shared" si="11"/>
      </c>
      <c r="P175" s="123">
        <f t="shared" si="12"/>
      </c>
      <c r="Q175" s="41"/>
      <c r="R175" s="41"/>
      <c r="S175" s="57">
        <f t="shared" si="13"/>
        <v>0</v>
      </c>
      <c r="T175" s="57">
        <f t="shared" si="14"/>
        <v>0</v>
      </c>
      <c r="U175" s="41"/>
      <c r="V175" s="41"/>
      <c r="AF175" s="1"/>
      <c r="AG175" s="13"/>
      <c r="AH175" s="13"/>
      <c r="AI175" s="13"/>
      <c r="AJ175" s="13"/>
      <c r="AK175" s="13"/>
      <c r="AL175" s="13"/>
      <c r="AM175" s="13"/>
      <c r="AN175" s="1"/>
    </row>
    <row r="176" spans="1:40" ht="30" customHeight="1" hidden="1">
      <c r="A176" s="16"/>
      <c r="B176" s="1"/>
      <c r="C176" s="242">
        <v>158</v>
      </c>
      <c r="D176" s="216"/>
      <c r="E176" s="326"/>
      <c r="F176" s="327"/>
      <c r="G176" s="135"/>
      <c r="H176" s="129"/>
      <c r="I176" s="265"/>
      <c r="J176" s="146"/>
      <c r="K176" s="145"/>
      <c r="L176" s="266">
        <f t="shared" si="15"/>
      </c>
      <c r="M176" s="122"/>
      <c r="N176" s="122"/>
      <c r="O176" s="268">
        <f t="shared" si="11"/>
      </c>
      <c r="P176" s="123">
        <f t="shared" si="12"/>
      </c>
      <c r="Q176" s="41"/>
      <c r="R176" s="41"/>
      <c r="S176" s="57">
        <f t="shared" si="13"/>
        <v>0</v>
      </c>
      <c r="T176" s="57">
        <f t="shared" si="14"/>
        <v>0</v>
      </c>
      <c r="U176" s="41"/>
      <c r="V176" s="41"/>
      <c r="AF176" s="1"/>
      <c r="AG176" s="13"/>
      <c r="AH176" s="13"/>
      <c r="AI176" s="13"/>
      <c r="AJ176" s="13"/>
      <c r="AK176" s="13"/>
      <c r="AL176" s="13"/>
      <c r="AM176" s="13"/>
      <c r="AN176" s="1"/>
    </row>
    <row r="177" spans="1:40" ht="30" customHeight="1" hidden="1">
      <c r="A177" s="16"/>
      <c r="B177" s="1"/>
      <c r="C177" s="118">
        <v>159</v>
      </c>
      <c r="D177" s="216"/>
      <c r="E177" s="326"/>
      <c r="F177" s="327"/>
      <c r="G177" s="135"/>
      <c r="H177" s="129"/>
      <c r="I177" s="265"/>
      <c r="J177" s="146"/>
      <c r="K177" s="145"/>
      <c r="L177" s="266">
        <f t="shared" si="15"/>
      </c>
      <c r="M177" s="122"/>
      <c r="N177" s="122"/>
      <c r="O177" s="268">
        <f t="shared" si="11"/>
      </c>
      <c r="P177" s="123">
        <f t="shared" si="12"/>
      </c>
      <c r="Q177" s="41"/>
      <c r="R177" s="41"/>
      <c r="S177" s="57">
        <f t="shared" si="13"/>
        <v>0</v>
      </c>
      <c r="T177" s="57">
        <f t="shared" si="14"/>
        <v>0</v>
      </c>
      <c r="U177" s="41"/>
      <c r="V177" s="41"/>
      <c r="AF177" s="1"/>
      <c r="AG177" s="13"/>
      <c r="AH177" s="13"/>
      <c r="AI177" s="13"/>
      <c r="AJ177" s="13"/>
      <c r="AK177" s="13"/>
      <c r="AL177" s="13"/>
      <c r="AM177" s="13"/>
      <c r="AN177" s="1"/>
    </row>
    <row r="178" spans="1:40" ht="30" customHeight="1" hidden="1">
      <c r="A178" s="16"/>
      <c r="B178" s="1"/>
      <c r="C178" s="242">
        <v>160</v>
      </c>
      <c r="D178" s="216"/>
      <c r="E178" s="326"/>
      <c r="F178" s="327"/>
      <c r="G178" s="135"/>
      <c r="H178" s="129"/>
      <c r="I178" s="265"/>
      <c r="J178" s="146"/>
      <c r="K178" s="145"/>
      <c r="L178" s="266">
        <f t="shared" si="15"/>
      </c>
      <c r="M178" s="122"/>
      <c r="N178" s="122"/>
      <c r="O178" s="268">
        <f t="shared" si="11"/>
      </c>
      <c r="P178" s="123">
        <f t="shared" si="12"/>
      </c>
      <c r="Q178" s="41"/>
      <c r="R178" s="41"/>
      <c r="S178" s="57">
        <f t="shared" si="13"/>
        <v>0</v>
      </c>
      <c r="T178" s="57">
        <f t="shared" si="14"/>
        <v>0</v>
      </c>
      <c r="U178" s="41"/>
      <c r="V178" s="41"/>
      <c r="AF178" s="1"/>
      <c r="AG178" s="13"/>
      <c r="AH178" s="13"/>
      <c r="AI178" s="13"/>
      <c r="AJ178" s="13"/>
      <c r="AK178" s="13"/>
      <c r="AL178" s="13"/>
      <c r="AM178" s="13"/>
      <c r="AN178" s="1"/>
    </row>
    <row r="179" spans="1:40" ht="30" customHeight="1" hidden="1">
      <c r="A179" s="16"/>
      <c r="B179" s="1"/>
      <c r="C179" s="118">
        <v>161</v>
      </c>
      <c r="D179" s="216"/>
      <c r="E179" s="326"/>
      <c r="F179" s="327"/>
      <c r="G179" s="135"/>
      <c r="H179" s="129"/>
      <c r="I179" s="265"/>
      <c r="J179" s="146"/>
      <c r="K179" s="145"/>
      <c r="L179" s="266">
        <f t="shared" si="15"/>
      </c>
      <c r="M179" s="122"/>
      <c r="N179" s="122"/>
      <c r="O179" s="268">
        <f t="shared" si="11"/>
      </c>
      <c r="P179" s="123">
        <f t="shared" si="12"/>
      </c>
      <c r="Q179" s="41"/>
      <c r="R179" s="41"/>
      <c r="S179" s="57">
        <f t="shared" si="13"/>
        <v>0</v>
      </c>
      <c r="T179" s="57">
        <f t="shared" si="14"/>
        <v>0</v>
      </c>
      <c r="U179" s="41"/>
      <c r="V179" s="41"/>
      <c r="AF179" s="1"/>
      <c r="AG179" s="13"/>
      <c r="AH179" s="13"/>
      <c r="AI179" s="13"/>
      <c r="AJ179" s="13"/>
      <c r="AK179" s="13"/>
      <c r="AL179" s="13"/>
      <c r="AM179" s="13"/>
      <c r="AN179" s="1"/>
    </row>
    <row r="180" spans="1:40" ht="30" customHeight="1" hidden="1">
      <c r="A180" s="16"/>
      <c r="B180" s="1"/>
      <c r="C180" s="242">
        <v>162</v>
      </c>
      <c r="D180" s="216"/>
      <c r="E180" s="326"/>
      <c r="F180" s="327"/>
      <c r="G180" s="135"/>
      <c r="H180" s="129"/>
      <c r="I180" s="265"/>
      <c r="J180" s="146"/>
      <c r="K180" s="145"/>
      <c r="L180" s="266">
        <f t="shared" si="15"/>
      </c>
      <c r="M180" s="122"/>
      <c r="N180" s="122"/>
      <c r="O180" s="268">
        <f aca="true" t="shared" si="16" ref="O180:O243">IF(M180=0,"",N180*100/M180)</f>
      </c>
      <c r="P180" s="123">
        <f aca="true" t="shared" si="17" ref="P180:P243">IF(O180="","",IF(OR(O180&gt;100,O180&lt;0),"★",""))</f>
      </c>
      <c r="Q180" s="41"/>
      <c r="R180" s="41"/>
      <c r="S180" s="57">
        <f aca="true" t="shared" si="18" ref="S180:S243">IF(E180="",0,1)</f>
        <v>0</v>
      </c>
      <c r="T180" s="57">
        <f aca="true" t="shared" si="19" ref="T180:T243">IF(E180="",0,IF(LEFT(H180,1)="■",0,1))</f>
        <v>0</v>
      </c>
      <c r="U180" s="41"/>
      <c r="V180" s="41"/>
      <c r="AF180" s="1"/>
      <c r="AG180" s="13"/>
      <c r="AH180" s="13"/>
      <c r="AI180" s="13"/>
      <c r="AJ180" s="13"/>
      <c r="AK180" s="13"/>
      <c r="AL180" s="13"/>
      <c r="AM180" s="13"/>
      <c r="AN180" s="1"/>
    </row>
    <row r="181" spans="1:40" ht="30" customHeight="1" hidden="1">
      <c r="A181" s="16"/>
      <c r="B181" s="1"/>
      <c r="C181" s="118">
        <v>163</v>
      </c>
      <c r="D181" s="216"/>
      <c r="E181" s="326"/>
      <c r="F181" s="327"/>
      <c r="G181" s="135"/>
      <c r="H181" s="129"/>
      <c r="I181" s="265"/>
      <c r="J181" s="146"/>
      <c r="K181" s="145"/>
      <c r="L181" s="266">
        <f t="shared" si="15"/>
      </c>
      <c r="M181" s="122"/>
      <c r="N181" s="122"/>
      <c r="O181" s="268">
        <f t="shared" si="16"/>
      </c>
      <c r="P181" s="123">
        <f t="shared" si="17"/>
      </c>
      <c r="Q181" s="41"/>
      <c r="R181" s="41"/>
      <c r="S181" s="57">
        <f t="shared" si="18"/>
        <v>0</v>
      </c>
      <c r="T181" s="57">
        <f t="shared" si="19"/>
        <v>0</v>
      </c>
      <c r="U181" s="41"/>
      <c r="V181" s="41"/>
      <c r="AF181" s="1"/>
      <c r="AG181" s="13"/>
      <c r="AH181" s="13"/>
      <c r="AI181" s="13"/>
      <c r="AJ181" s="13"/>
      <c r="AK181" s="13"/>
      <c r="AL181" s="13"/>
      <c r="AM181" s="13"/>
      <c r="AN181" s="1"/>
    </row>
    <row r="182" spans="1:40" ht="30" customHeight="1" hidden="1">
      <c r="A182" s="16"/>
      <c r="B182" s="1"/>
      <c r="C182" s="242">
        <v>164</v>
      </c>
      <c r="D182" s="216"/>
      <c r="E182" s="326"/>
      <c r="F182" s="327"/>
      <c r="G182" s="135"/>
      <c r="H182" s="129"/>
      <c r="I182" s="265"/>
      <c r="J182" s="146"/>
      <c r="K182" s="145"/>
      <c r="L182" s="266">
        <f t="shared" si="15"/>
      </c>
      <c r="M182" s="122"/>
      <c r="N182" s="122"/>
      <c r="O182" s="268">
        <f t="shared" si="16"/>
      </c>
      <c r="P182" s="123">
        <f t="shared" si="17"/>
      </c>
      <c r="Q182" s="41"/>
      <c r="R182" s="41"/>
      <c r="S182" s="57">
        <f t="shared" si="18"/>
        <v>0</v>
      </c>
      <c r="T182" s="57">
        <f t="shared" si="19"/>
        <v>0</v>
      </c>
      <c r="U182" s="41"/>
      <c r="V182" s="41"/>
      <c r="AF182" s="1"/>
      <c r="AG182" s="13"/>
      <c r="AH182" s="13"/>
      <c r="AI182" s="13"/>
      <c r="AJ182" s="13"/>
      <c r="AK182" s="13"/>
      <c r="AL182" s="13"/>
      <c r="AM182" s="13"/>
      <c r="AN182" s="1"/>
    </row>
    <row r="183" spans="1:40" ht="30" customHeight="1" hidden="1">
      <c r="A183" s="16"/>
      <c r="B183" s="1"/>
      <c r="C183" s="118">
        <v>165</v>
      </c>
      <c r="D183" s="216"/>
      <c r="E183" s="326"/>
      <c r="F183" s="327"/>
      <c r="G183" s="135"/>
      <c r="H183" s="129"/>
      <c r="I183" s="265"/>
      <c r="J183" s="146"/>
      <c r="K183" s="145"/>
      <c r="L183" s="266">
        <f t="shared" si="15"/>
      </c>
      <c r="M183" s="122"/>
      <c r="N183" s="122"/>
      <c r="O183" s="268">
        <f t="shared" si="16"/>
      </c>
      <c r="P183" s="123">
        <f t="shared" si="17"/>
      </c>
      <c r="Q183" s="41"/>
      <c r="R183" s="41"/>
      <c r="S183" s="57">
        <f t="shared" si="18"/>
        <v>0</v>
      </c>
      <c r="T183" s="57">
        <f t="shared" si="19"/>
        <v>0</v>
      </c>
      <c r="U183" s="41"/>
      <c r="V183" s="41"/>
      <c r="AF183" s="1"/>
      <c r="AG183" s="13"/>
      <c r="AH183" s="13"/>
      <c r="AI183" s="13"/>
      <c r="AJ183" s="13"/>
      <c r="AK183" s="13"/>
      <c r="AL183" s="13"/>
      <c r="AM183" s="13"/>
      <c r="AN183" s="1"/>
    </row>
    <row r="184" spans="1:40" ht="30" customHeight="1" hidden="1">
      <c r="A184" s="16"/>
      <c r="B184" s="1"/>
      <c r="C184" s="242">
        <v>166</v>
      </c>
      <c r="D184" s="216"/>
      <c r="E184" s="326"/>
      <c r="F184" s="327"/>
      <c r="G184" s="135"/>
      <c r="H184" s="129"/>
      <c r="I184" s="265"/>
      <c r="J184" s="146"/>
      <c r="K184" s="145"/>
      <c r="L184" s="266">
        <f t="shared" si="15"/>
      </c>
      <c r="M184" s="122"/>
      <c r="N184" s="122"/>
      <c r="O184" s="268">
        <f t="shared" si="16"/>
      </c>
      <c r="P184" s="123">
        <f t="shared" si="17"/>
      </c>
      <c r="Q184" s="41"/>
      <c r="R184" s="41"/>
      <c r="S184" s="57">
        <f t="shared" si="18"/>
        <v>0</v>
      </c>
      <c r="T184" s="57">
        <f t="shared" si="19"/>
        <v>0</v>
      </c>
      <c r="U184" s="41"/>
      <c r="V184" s="41"/>
      <c r="AF184" s="1"/>
      <c r="AG184" s="13"/>
      <c r="AH184" s="13"/>
      <c r="AI184" s="13"/>
      <c r="AJ184" s="13"/>
      <c r="AK184" s="13"/>
      <c r="AL184" s="13"/>
      <c r="AM184" s="13"/>
      <c r="AN184" s="1"/>
    </row>
    <row r="185" spans="1:40" ht="30" customHeight="1" hidden="1">
      <c r="A185" s="16"/>
      <c r="B185" s="1"/>
      <c r="C185" s="118">
        <v>167</v>
      </c>
      <c r="D185" s="216"/>
      <c r="E185" s="326"/>
      <c r="F185" s="327"/>
      <c r="G185" s="135"/>
      <c r="H185" s="129"/>
      <c r="I185" s="265"/>
      <c r="J185" s="146"/>
      <c r="K185" s="145"/>
      <c r="L185" s="266">
        <f t="shared" si="15"/>
      </c>
      <c r="M185" s="122"/>
      <c r="N185" s="122"/>
      <c r="O185" s="268">
        <f t="shared" si="16"/>
      </c>
      <c r="P185" s="123">
        <f t="shared" si="17"/>
      </c>
      <c r="Q185" s="41"/>
      <c r="R185" s="41"/>
      <c r="S185" s="57">
        <f t="shared" si="18"/>
        <v>0</v>
      </c>
      <c r="T185" s="57">
        <f t="shared" si="19"/>
        <v>0</v>
      </c>
      <c r="U185" s="41"/>
      <c r="V185" s="41"/>
      <c r="AF185" s="1"/>
      <c r="AG185" s="13"/>
      <c r="AH185" s="13"/>
      <c r="AI185" s="13"/>
      <c r="AJ185" s="13"/>
      <c r="AK185" s="13"/>
      <c r="AL185" s="13"/>
      <c r="AM185" s="13"/>
      <c r="AN185" s="1"/>
    </row>
    <row r="186" spans="1:40" ht="30" customHeight="1" hidden="1">
      <c r="A186" s="16"/>
      <c r="B186" s="1"/>
      <c r="C186" s="242">
        <v>168</v>
      </c>
      <c r="D186" s="216"/>
      <c r="E186" s="326"/>
      <c r="F186" s="327"/>
      <c r="G186" s="135"/>
      <c r="H186" s="129"/>
      <c r="I186" s="265"/>
      <c r="J186" s="146"/>
      <c r="K186" s="145"/>
      <c r="L186" s="266">
        <f t="shared" si="15"/>
      </c>
      <c r="M186" s="122"/>
      <c r="N186" s="122"/>
      <c r="O186" s="268">
        <f t="shared" si="16"/>
      </c>
      <c r="P186" s="123">
        <f t="shared" si="17"/>
      </c>
      <c r="Q186" s="41"/>
      <c r="R186" s="41"/>
      <c r="S186" s="57">
        <f t="shared" si="18"/>
        <v>0</v>
      </c>
      <c r="T186" s="57">
        <f t="shared" si="19"/>
        <v>0</v>
      </c>
      <c r="U186" s="41"/>
      <c r="V186" s="41"/>
      <c r="AF186" s="1"/>
      <c r="AG186" s="13"/>
      <c r="AH186" s="13"/>
      <c r="AI186" s="13"/>
      <c r="AJ186" s="13"/>
      <c r="AK186" s="13"/>
      <c r="AL186" s="13"/>
      <c r="AM186" s="13"/>
      <c r="AN186" s="1"/>
    </row>
    <row r="187" spans="1:40" ht="30" customHeight="1" hidden="1">
      <c r="A187" s="16"/>
      <c r="B187" s="1"/>
      <c r="C187" s="118">
        <v>169</v>
      </c>
      <c r="D187" s="216"/>
      <c r="E187" s="326"/>
      <c r="F187" s="327"/>
      <c r="G187" s="135"/>
      <c r="H187" s="129"/>
      <c r="I187" s="265"/>
      <c r="J187" s="146"/>
      <c r="K187" s="145"/>
      <c r="L187" s="266">
        <f t="shared" si="15"/>
      </c>
      <c r="M187" s="122"/>
      <c r="N187" s="122"/>
      <c r="O187" s="268">
        <f t="shared" si="16"/>
      </c>
      <c r="P187" s="123">
        <f t="shared" si="17"/>
      </c>
      <c r="Q187" s="41"/>
      <c r="R187" s="41"/>
      <c r="S187" s="57">
        <f t="shared" si="18"/>
        <v>0</v>
      </c>
      <c r="T187" s="57">
        <f t="shared" si="19"/>
        <v>0</v>
      </c>
      <c r="U187" s="41"/>
      <c r="V187" s="41"/>
      <c r="AF187" s="1"/>
      <c r="AG187" s="13"/>
      <c r="AH187" s="13"/>
      <c r="AI187" s="13"/>
      <c r="AJ187" s="13"/>
      <c r="AK187" s="13"/>
      <c r="AL187" s="13"/>
      <c r="AM187" s="13"/>
      <c r="AN187" s="1"/>
    </row>
    <row r="188" spans="1:40" ht="30" customHeight="1" hidden="1">
      <c r="A188" s="16"/>
      <c r="B188" s="1"/>
      <c r="C188" s="242">
        <v>170</v>
      </c>
      <c r="D188" s="216"/>
      <c r="E188" s="326"/>
      <c r="F188" s="327"/>
      <c r="G188" s="135"/>
      <c r="H188" s="129"/>
      <c r="I188" s="265"/>
      <c r="J188" s="146"/>
      <c r="K188" s="145"/>
      <c r="L188" s="266">
        <f t="shared" si="15"/>
      </c>
      <c r="M188" s="122"/>
      <c r="N188" s="122"/>
      <c r="O188" s="268">
        <f t="shared" si="16"/>
      </c>
      <c r="P188" s="123">
        <f t="shared" si="17"/>
      </c>
      <c r="Q188" s="41"/>
      <c r="R188" s="41"/>
      <c r="S188" s="57">
        <f t="shared" si="18"/>
        <v>0</v>
      </c>
      <c r="T188" s="57">
        <f t="shared" si="19"/>
        <v>0</v>
      </c>
      <c r="U188" s="41"/>
      <c r="V188" s="41"/>
      <c r="AF188" s="1"/>
      <c r="AG188" s="13"/>
      <c r="AH188" s="13"/>
      <c r="AI188" s="13"/>
      <c r="AJ188" s="13"/>
      <c r="AK188" s="13"/>
      <c r="AL188" s="13"/>
      <c r="AM188" s="13"/>
      <c r="AN188" s="1"/>
    </row>
    <row r="189" spans="1:40" ht="30" customHeight="1" hidden="1">
      <c r="A189" s="16"/>
      <c r="B189" s="1"/>
      <c r="C189" s="118">
        <v>171</v>
      </c>
      <c r="D189" s="216"/>
      <c r="E189" s="326"/>
      <c r="F189" s="327"/>
      <c r="G189" s="135"/>
      <c r="H189" s="129"/>
      <c r="I189" s="265"/>
      <c r="J189" s="146"/>
      <c r="K189" s="145"/>
      <c r="L189" s="266">
        <f t="shared" si="15"/>
      </c>
      <c r="M189" s="122"/>
      <c r="N189" s="122"/>
      <c r="O189" s="268">
        <f t="shared" si="16"/>
      </c>
      <c r="P189" s="123">
        <f t="shared" si="17"/>
      </c>
      <c r="Q189" s="41"/>
      <c r="R189" s="41"/>
      <c r="S189" s="57">
        <f t="shared" si="18"/>
        <v>0</v>
      </c>
      <c r="T189" s="57">
        <f t="shared" si="19"/>
        <v>0</v>
      </c>
      <c r="U189" s="41"/>
      <c r="V189" s="41"/>
      <c r="AF189" s="1"/>
      <c r="AG189" s="13"/>
      <c r="AH189" s="13"/>
      <c r="AI189" s="13"/>
      <c r="AJ189" s="13"/>
      <c r="AK189" s="13"/>
      <c r="AL189" s="13"/>
      <c r="AM189" s="13"/>
      <c r="AN189" s="1"/>
    </row>
    <row r="190" spans="1:40" ht="30" customHeight="1" hidden="1">
      <c r="A190" s="16"/>
      <c r="B190" s="1"/>
      <c r="C190" s="242">
        <v>172</v>
      </c>
      <c r="D190" s="216"/>
      <c r="E190" s="326"/>
      <c r="F190" s="327"/>
      <c r="G190" s="135"/>
      <c r="H190" s="129"/>
      <c r="I190" s="265"/>
      <c r="J190" s="146"/>
      <c r="K190" s="145"/>
      <c r="L190" s="266">
        <f t="shared" si="15"/>
      </c>
      <c r="M190" s="122"/>
      <c r="N190" s="122"/>
      <c r="O190" s="268">
        <f t="shared" si="16"/>
      </c>
      <c r="P190" s="123">
        <f t="shared" si="17"/>
      </c>
      <c r="Q190" s="41"/>
      <c r="R190" s="41"/>
      <c r="S190" s="57">
        <f t="shared" si="18"/>
        <v>0</v>
      </c>
      <c r="T190" s="57">
        <f t="shared" si="19"/>
        <v>0</v>
      </c>
      <c r="U190" s="41"/>
      <c r="V190" s="41"/>
      <c r="AF190" s="1"/>
      <c r="AG190" s="13"/>
      <c r="AH190" s="13"/>
      <c r="AI190" s="13"/>
      <c r="AJ190" s="13"/>
      <c r="AK190" s="13"/>
      <c r="AL190" s="13"/>
      <c r="AM190" s="13"/>
      <c r="AN190" s="1"/>
    </row>
    <row r="191" spans="1:40" ht="30" customHeight="1" hidden="1">
      <c r="A191" s="16"/>
      <c r="B191" s="1"/>
      <c r="C191" s="118">
        <v>173</v>
      </c>
      <c r="D191" s="216"/>
      <c r="E191" s="326"/>
      <c r="F191" s="327"/>
      <c r="G191" s="135"/>
      <c r="H191" s="129"/>
      <c r="I191" s="265"/>
      <c r="J191" s="146"/>
      <c r="K191" s="145"/>
      <c r="L191" s="266">
        <f t="shared" si="15"/>
      </c>
      <c r="M191" s="122"/>
      <c r="N191" s="122"/>
      <c r="O191" s="268">
        <f t="shared" si="16"/>
      </c>
      <c r="P191" s="123">
        <f t="shared" si="17"/>
      </c>
      <c r="Q191" s="41"/>
      <c r="R191" s="41"/>
      <c r="S191" s="57">
        <f t="shared" si="18"/>
        <v>0</v>
      </c>
      <c r="T191" s="57">
        <f t="shared" si="19"/>
        <v>0</v>
      </c>
      <c r="U191" s="41"/>
      <c r="V191" s="41"/>
      <c r="AF191" s="1"/>
      <c r="AG191" s="13"/>
      <c r="AH191" s="13"/>
      <c r="AI191" s="13"/>
      <c r="AJ191" s="13"/>
      <c r="AK191" s="13"/>
      <c r="AL191" s="13"/>
      <c r="AM191" s="13"/>
      <c r="AN191" s="1"/>
    </row>
    <row r="192" spans="1:40" ht="30" customHeight="1" hidden="1">
      <c r="A192" s="16"/>
      <c r="B192" s="1"/>
      <c r="C192" s="242">
        <v>174</v>
      </c>
      <c r="D192" s="216"/>
      <c r="E192" s="326"/>
      <c r="F192" s="327"/>
      <c r="G192" s="135"/>
      <c r="H192" s="129"/>
      <c r="I192" s="265"/>
      <c r="J192" s="146"/>
      <c r="K192" s="145"/>
      <c r="L192" s="266">
        <f t="shared" si="15"/>
      </c>
      <c r="M192" s="122"/>
      <c r="N192" s="122"/>
      <c r="O192" s="268">
        <f t="shared" si="16"/>
      </c>
      <c r="P192" s="123">
        <f t="shared" si="17"/>
      </c>
      <c r="Q192" s="41"/>
      <c r="R192" s="41"/>
      <c r="S192" s="57">
        <f t="shared" si="18"/>
        <v>0</v>
      </c>
      <c r="T192" s="57">
        <f t="shared" si="19"/>
        <v>0</v>
      </c>
      <c r="U192" s="41"/>
      <c r="V192" s="41"/>
      <c r="AF192" s="1"/>
      <c r="AG192" s="13"/>
      <c r="AH192" s="13"/>
      <c r="AI192" s="13"/>
      <c r="AJ192" s="13"/>
      <c r="AK192" s="13"/>
      <c r="AL192" s="13"/>
      <c r="AM192" s="13"/>
      <c r="AN192" s="1"/>
    </row>
    <row r="193" spans="1:40" ht="30" customHeight="1" hidden="1">
      <c r="A193" s="16"/>
      <c r="B193" s="1"/>
      <c r="C193" s="118">
        <v>175</v>
      </c>
      <c r="D193" s="216"/>
      <c r="E193" s="326"/>
      <c r="F193" s="327"/>
      <c r="G193" s="135"/>
      <c r="H193" s="129"/>
      <c r="I193" s="265"/>
      <c r="J193" s="146"/>
      <c r="K193" s="145"/>
      <c r="L193" s="266">
        <f t="shared" si="15"/>
      </c>
      <c r="M193" s="122"/>
      <c r="N193" s="122"/>
      <c r="O193" s="268">
        <f t="shared" si="16"/>
      </c>
      <c r="P193" s="123">
        <f t="shared" si="17"/>
      </c>
      <c r="Q193" s="41"/>
      <c r="R193" s="41"/>
      <c r="S193" s="57">
        <f t="shared" si="18"/>
        <v>0</v>
      </c>
      <c r="T193" s="57">
        <f t="shared" si="19"/>
        <v>0</v>
      </c>
      <c r="U193" s="41"/>
      <c r="V193" s="41"/>
      <c r="AF193" s="1"/>
      <c r="AG193" s="13"/>
      <c r="AH193" s="13"/>
      <c r="AI193" s="13"/>
      <c r="AJ193" s="13"/>
      <c r="AK193" s="13"/>
      <c r="AL193" s="13"/>
      <c r="AM193" s="13"/>
      <c r="AN193" s="1"/>
    </row>
    <row r="194" spans="1:40" ht="30" customHeight="1" hidden="1">
      <c r="A194" s="16"/>
      <c r="B194" s="1"/>
      <c r="C194" s="242">
        <v>176</v>
      </c>
      <c r="D194" s="216"/>
      <c r="E194" s="326"/>
      <c r="F194" s="327"/>
      <c r="G194" s="135"/>
      <c r="H194" s="129"/>
      <c r="I194" s="265"/>
      <c r="J194" s="146"/>
      <c r="K194" s="145"/>
      <c r="L194" s="266">
        <f t="shared" si="15"/>
      </c>
      <c r="M194" s="122"/>
      <c r="N194" s="122"/>
      <c r="O194" s="268">
        <f t="shared" si="16"/>
      </c>
      <c r="P194" s="123">
        <f t="shared" si="17"/>
      </c>
      <c r="Q194" s="41"/>
      <c r="R194" s="41"/>
      <c r="S194" s="57">
        <f t="shared" si="18"/>
        <v>0</v>
      </c>
      <c r="T194" s="57">
        <f t="shared" si="19"/>
        <v>0</v>
      </c>
      <c r="U194" s="41"/>
      <c r="V194" s="41"/>
      <c r="AF194" s="1"/>
      <c r="AG194" s="13"/>
      <c r="AH194" s="13"/>
      <c r="AI194" s="13"/>
      <c r="AJ194" s="13"/>
      <c r="AK194" s="13"/>
      <c r="AL194" s="13"/>
      <c r="AM194" s="13"/>
      <c r="AN194" s="1"/>
    </row>
    <row r="195" spans="1:40" ht="30" customHeight="1" hidden="1">
      <c r="A195" s="16"/>
      <c r="B195" s="1"/>
      <c r="C195" s="118">
        <v>177</v>
      </c>
      <c r="D195" s="216"/>
      <c r="E195" s="326"/>
      <c r="F195" s="327"/>
      <c r="G195" s="135"/>
      <c r="H195" s="129"/>
      <c r="I195" s="265"/>
      <c r="J195" s="146"/>
      <c r="K195" s="145"/>
      <c r="L195" s="266">
        <f t="shared" si="15"/>
      </c>
      <c r="M195" s="122"/>
      <c r="N195" s="122"/>
      <c r="O195" s="268">
        <f t="shared" si="16"/>
      </c>
      <c r="P195" s="123">
        <f t="shared" si="17"/>
      </c>
      <c r="Q195" s="41"/>
      <c r="R195" s="41"/>
      <c r="S195" s="57">
        <f t="shared" si="18"/>
        <v>0</v>
      </c>
      <c r="T195" s="57">
        <f t="shared" si="19"/>
        <v>0</v>
      </c>
      <c r="U195" s="41"/>
      <c r="V195" s="41"/>
      <c r="AF195" s="1"/>
      <c r="AG195" s="13"/>
      <c r="AH195" s="13"/>
      <c r="AI195" s="13"/>
      <c r="AJ195" s="13"/>
      <c r="AK195" s="13"/>
      <c r="AL195" s="13"/>
      <c r="AM195" s="13"/>
      <c r="AN195" s="1"/>
    </row>
    <row r="196" spans="1:40" ht="30" customHeight="1" hidden="1">
      <c r="A196" s="16"/>
      <c r="B196" s="1"/>
      <c r="C196" s="242">
        <v>178</v>
      </c>
      <c r="D196" s="216"/>
      <c r="E196" s="326"/>
      <c r="F196" s="327"/>
      <c r="G196" s="135"/>
      <c r="H196" s="129"/>
      <c r="I196" s="265"/>
      <c r="J196" s="146"/>
      <c r="K196" s="145"/>
      <c r="L196" s="266">
        <f t="shared" si="15"/>
      </c>
      <c r="M196" s="122"/>
      <c r="N196" s="122"/>
      <c r="O196" s="268">
        <f t="shared" si="16"/>
      </c>
      <c r="P196" s="123">
        <f t="shared" si="17"/>
      </c>
      <c r="Q196" s="41"/>
      <c r="R196" s="41"/>
      <c r="S196" s="57">
        <f t="shared" si="18"/>
        <v>0</v>
      </c>
      <c r="T196" s="57">
        <f t="shared" si="19"/>
        <v>0</v>
      </c>
      <c r="U196" s="41"/>
      <c r="V196" s="41"/>
      <c r="AF196" s="1"/>
      <c r="AG196" s="13"/>
      <c r="AH196" s="13"/>
      <c r="AI196" s="13"/>
      <c r="AJ196" s="13"/>
      <c r="AK196" s="13"/>
      <c r="AL196" s="13"/>
      <c r="AM196" s="13"/>
      <c r="AN196" s="1"/>
    </row>
    <row r="197" spans="1:40" ht="30" customHeight="1" hidden="1">
      <c r="A197" s="16"/>
      <c r="B197" s="1"/>
      <c r="C197" s="118">
        <v>179</v>
      </c>
      <c r="D197" s="216"/>
      <c r="E197" s="326"/>
      <c r="F197" s="327"/>
      <c r="G197" s="135"/>
      <c r="H197" s="129"/>
      <c r="I197" s="265"/>
      <c r="J197" s="146"/>
      <c r="K197" s="145"/>
      <c r="L197" s="266">
        <f t="shared" si="15"/>
      </c>
      <c r="M197" s="122"/>
      <c r="N197" s="122"/>
      <c r="O197" s="268">
        <f t="shared" si="16"/>
      </c>
      <c r="P197" s="123">
        <f t="shared" si="17"/>
      </c>
      <c r="Q197" s="41"/>
      <c r="R197" s="41"/>
      <c r="S197" s="57">
        <f t="shared" si="18"/>
        <v>0</v>
      </c>
      <c r="T197" s="57">
        <f t="shared" si="19"/>
        <v>0</v>
      </c>
      <c r="U197" s="41"/>
      <c r="V197" s="41"/>
      <c r="AF197" s="1"/>
      <c r="AG197" s="13"/>
      <c r="AH197" s="13"/>
      <c r="AI197" s="13"/>
      <c r="AJ197" s="13"/>
      <c r="AK197" s="13"/>
      <c r="AL197" s="13"/>
      <c r="AM197" s="13"/>
      <c r="AN197" s="1"/>
    </row>
    <row r="198" spans="1:40" ht="30" customHeight="1" hidden="1">
      <c r="A198" s="16"/>
      <c r="B198" s="1"/>
      <c r="C198" s="242">
        <v>180</v>
      </c>
      <c r="D198" s="216"/>
      <c r="E198" s="326"/>
      <c r="F198" s="327"/>
      <c r="G198" s="135"/>
      <c r="H198" s="129"/>
      <c r="I198" s="265"/>
      <c r="J198" s="146"/>
      <c r="K198" s="145"/>
      <c r="L198" s="266">
        <f t="shared" si="15"/>
      </c>
      <c r="M198" s="122"/>
      <c r="N198" s="122"/>
      <c r="O198" s="268">
        <f t="shared" si="16"/>
      </c>
      <c r="P198" s="123">
        <f t="shared" si="17"/>
      </c>
      <c r="Q198" s="41"/>
      <c r="R198" s="41"/>
      <c r="S198" s="57">
        <f t="shared" si="18"/>
        <v>0</v>
      </c>
      <c r="T198" s="57">
        <f t="shared" si="19"/>
        <v>0</v>
      </c>
      <c r="U198" s="41"/>
      <c r="V198" s="41"/>
      <c r="AF198" s="1"/>
      <c r="AG198" s="13"/>
      <c r="AH198" s="13"/>
      <c r="AI198" s="13"/>
      <c r="AJ198" s="13"/>
      <c r="AK198" s="13"/>
      <c r="AL198" s="13"/>
      <c r="AM198" s="13"/>
      <c r="AN198" s="1"/>
    </row>
    <row r="199" spans="1:40" ht="30" customHeight="1" hidden="1">
      <c r="A199" s="16"/>
      <c r="B199" s="1"/>
      <c r="C199" s="118">
        <v>181</v>
      </c>
      <c r="D199" s="216"/>
      <c r="E199" s="326"/>
      <c r="F199" s="327"/>
      <c r="G199" s="135"/>
      <c r="H199" s="129"/>
      <c r="I199" s="265"/>
      <c r="J199" s="146"/>
      <c r="K199" s="145"/>
      <c r="L199" s="266">
        <f t="shared" si="15"/>
      </c>
      <c r="M199" s="122"/>
      <c r="N199" s="122"/>
      <c r="O199" s="268">
        <f t="shared" si="16"/>
      </c>
      <c r="P199" s="123">
        <f t="shared" si="17"/>
      </c>
      <c r="Q199" s="41"/>
      <c r="R199" s="41"/>
      <c r="S199" s="57">
        <f t="shared" si="18"/>
        <v>0</v>
      </c>
      <c r="T199" s="57">
        <f t="shared" si="19"/>
        <v>0</v>
      </c>
      <c r="U199" s="41"/>
      <c r="V199" s="41"/>
      <c r="AF199" s="1"/>
      <c r="AG199" s="13"/>
      <c r="AH199" s="13"/>
      <c r="AI199" s="13"/>
      <c r="AJ199" s="13"/>
      <c r="AK199" s="13"/>
      <c r="AL199" s="13"/>
      <c r="AM199" s="13"/>
      <c r="AN199" s="1"/>
    </row>
    <row r="200" spans="1:40" ht="30" customHeight="1" hidden="1">
      <c r="A200" s="16"/>
      <c r="B200" s="1"/>
      <c r="C200" s="242">
        <v>182</v>
      </c>
      <c r="D200" s="216"/>
      <c r="E200" s="326"/>
      <c r="F200" s="327"/>
      <c r="G200" s="135"/>
      <c r="H200" s="129"/>
      <c r="I200" s="265"/>
      <c r="J200" s="146"/>
      <c r="K200" s="145"/>
      <c r="L200" s="266">
        <f t="shared" si="15"/>
      </c>
      <c r="M200" s="122"/>
      <c r="N200" s="122"/>
      <c r="O200" s="268">
        <f t="shared" si="16"/>
      </c>
      <c r="P200" s="123">
        <f t="shared" si="17"/>
      </c>
      <c r="Q200" s="41"/>
      <c r="R200" s="41"/>
      <c r="S200" s="57">
        <f t="shared" si="18"/>
        <v>0</v>
      </c>
      <c r="T200" s="57">
        <f t="shared" si="19"/>
        <v>0</v>
      </c>
      <c r="U200" s="41"/>
      <c r="V200" s="41"/>
      <c r="AF200" s="1"/>
      <c r="AG200" s="13"/>
      <c r="AH200" s="13"/>
      <c r="AI200" s="13"/>
      <c r="AJ200" s="13"/>
      <c r="AK200" s="13"/>
      <c r="AL200" s="13"/>
      <c r="AM200" s="13"/>
      <c r="AN200" s="1"/>
    </row>
    <row r="201" spans="1:40" ht="30" customHeight="1" hidden="1">
      <c r="A201" s="16"/>
      <c r="B201" s="1"/>
      <c r="C201" s="118">
        <v>183</v>
      </c>
      <c r="D201" s="216"/>
      <c r="E201" s="326"/>
      <c r="F201" s="327"/>
      <c r="G201" s="135"/>
      <c r="H201" s="129"/>
      <c r="I201" s="265"/>
      <c r="J201" s="146"/>
      <c r="K201" s="145"/>
      <c r="L201" s="266">
        <f t="shared" si="15"/>
      </c>
      <c r="M201" s="122"/>
      <c r="N201" s="122"/>
      <c r="O201" s="268">
        <f t="shared" si="16"/>
      </c>
      <c r="P201" s="123">
        <f t="shared" si="17"/>
      </c>
      <c r="Q201" s="41"/>
      <c r="R201" s="41"/>
      <c r="S201" s="57">
        <f t="shared" si="18"/>
        <v>0</v>
      </c>
      <c r="T201" s="57">
        <f t="shared" si="19"/>
        <v>0</v>
      </c>
      <c r="U201" s="41"/>
      <c r="V201" s="41"/>
      <c r="AF201" s="1"/>
      <c r="AG201" s="13"/>
      <c r="AH201" s="13"/>
      <c r="AI201" s="13"/>
      <c r="AJ201" s="13"/>
      <c r="AK201" s="13"/>
      <c r="AL201" s="13"/>
      <c r="AM201" s="13"/>
      <c r="AN201" s="1"/>
    </row>
    <row r="202" spans="1:40" ht="30" customHeight="1" hidden="1">
      <c r="A202" s="16"/>
      <c r="B202" s="1"/>
      <c r="C202" s="242">
        <v>184</v>
      </c>
      <c r="D202" s="216"/>
      <c r="E202" s="326"/>
      <c r="F202" s="327"/>
      <c r="G202" s="135"/>
      <c r="H202" s="129"/>
      <c r="I202" s="265"/>
      <c r="J202" s="146"/>
      <c r="K202" s="145"/>
      <c r="L202" s="266">
        <f t="shared" si="15"/>
      </c>
      <c r="M202" s="122"/>
      <c r="N202" s="122"/>
      <c r="O202" s="268">
        <f t="shared" si="16"/>
      </c>
      <c r="P202" s="123">
        <f t="shared" si="17"/>
      </c>
      <c r="Q202" s="41"/>
      <c r="R202" s="41"/>
      <c r="S202" s="57">
        <f t="shared" si="18"/>
        <v>0</v>
      </c>
      <c r="T202" s="57">
        <f t="shared" si="19"/>
        <v>0</v>
      </c>
      <c r="U202" s="41"/>
      <c r="V202" s="41"/>
      <c r="AF202" s="1"/>
      <c r="AG202" s="13"/>
      <c r="AH202" s="13"/>
      <c r="AI202" s="13"/>
      <c r="AJ202" s="13"/>
      <c r="AK202" s="13"/>
      <c r="AL202" s="13"/>
      <c r="AM202" s="13"/>
      <c r="AN202" s="1"/>
    </row>
    <row r="203" spans="1:40" ht="30" customHeight="1" hidden="1">
      <c r="A203" s="16"/>
      <c r="B203" s="1"/>
      <c r="C203" s="118">
        <v>185</v>
      </c>
      <c r="D203" s="216"/>
      <c r="E203" s="326"/>
      <c r="F203" s="327"/>
      <c r="G203" s="135"/>
      <c r="H203" s="129"/>
      <c r="I203" s="265"/>
      <c r="J203" s="146"/>
      <c r="K203" s="145"/>
      <c r="L203" s="266">
        <f t="shared" si="15"/>
      </c>
      <c r="M203" s="122"/>
      <c r="N203" s="122"/>
      <c r="O203" s="268">
        <f t="shared" si="16"/>
      </c>
      <c r="P203" s="123">
        <f t="shared" si="17"/>
      </c>
      <c r="Q203" s="41"/>
      <c r="R203" s="41"/>
      <c r="S203" s="57">
        <f t="shared" si="18"/>
        <v>0</v>
      </c>
      <c r="T203" s="57">
        <f t="shared" si="19"/>
        <v>0</v>
      </c>
      <c r="U203" s="41"/>
      <c r="V203" s="41"/>
      <c r="AF203" s="1"/>
      <c r="AG203" s="13"/>
      <c r="AH203" s="13"/>
      <c r="AI203" s="13"/>
      <c r="AJ203" s="13"/>
      <c r="AK203" s="13"/>
      <c r="AL203" s="13"/>
      <c r="AM203" s="13"/>
      <c r="AN203" s="1"/>
    </row>
    <row r="204" spans="1:40" ht="30" customHeight="1" hidden="1">
      <c r="A204" s="16"/>
      <c r="B204" s="1"/>
      <c r="C204" s="242">
        <v>186</v>
      </c>
      <c r="D204" s="216"/>
      <c r="E204" s="326"/>
      <c r="F204" s="327"/>
      <c r="G204" s="135"/>
      <c r="H204" s="129"/>
      <c r="I204" s="265"/>
      <c r="J204" s="146"/>
      <c r="K204" s="145"/>
      <c r="L204" s="266">
        <f t="shared" si="15"/>
      </c>
      <c r="M204" s="122"/>
      <c r="N204" s="122"/>
      <c r="O204" s="268">
        <f t="shared" si="16"/>
      </c>
      <c r="P204" s="123">
        <f t="shared" si="17"/>
      </c>
      <c r="Q204" s="41"/>
      <c r="R204" s="41"/>
      <c r="S204" s="57">
        <f t="shared" si="18"/>
        <v>0</v>
      </c>
      <c r="T204" s="57">
        <f t="shared" si="19"/>
        <v>0</v>
      </c>
      <c r="U204" s="41"/>
      <c r="V204" s="41"/>
      <c r="AF204" s="1"/>
      <c r="AG204" s="13"/>
      <c r="AH204" s="13"/>
      <c r="AI204" s="13"/>
      <c r="AJ204" s="13"/>
      <c r="AK204" s="13"/>
      <c r="AL204" s="13"/>
      <c r="AM204" s="13"/>
      <c r="AN204" s="1"/>
    </row>
    <row r="205" spans="1:40" ht="30" customHeight="1" hidden="1">
      <c r="A205" s="16"/>
      <c r="B205" s="1"/>
      <c r="C205" s="118">
        <v>187</v>
      </c>
      <c r="D205" s="216"/>
      <c r="E205" s="326"/>
      <c r="F205" s="327"/>
      <c r="G205" s="135"/>
      <c r="H205" s="129"/>
      <c r="I205" s="265"/>
      <c r="J205" s="146"/>
      <c r="K205" s="145"/>
      <c r="L205" s="266">
        <f t="shared" si="15"/>
      </c>
      <c r="M205" s="122"/>
      <c r="N205" s="122"/>
      <c r="O205" s="268">
        <f t="shared" si="16"/>
      </c>
      <c r="P205" s="123">
        <f t="shared" si="17"/>
      </c>
      <c r="Q205" s="41"/>
      <c r="R205" s="41"/>
      <c r="S205" s="57">
        <f t="shared" si="18"/>
        <v>0</v>
      </c>
      <c r="T205" s="57">
        <f t="shared" si="19"/>
        <v>0</v>
      </c>
      <c r="U205" s="41"/>
      <c r="V205" s="41"/>
      <c r="AF205" s="1"/>
      <c r="AG205" s="13"/>
      <c r="AH205" s="13"/>
      <c r="AI205" s="13"/>
      <c r="AJ205" s="13"/>
      <c r="AK205" s="13"/>
      <c r="AL205" s="13"/>
      <c r="AM205" s="13"/>
      <c r="AN205" s="1"/>
    </row>
    <row r="206" spans="1:40" ht="30" customHeight="1" hidden="1">
      <c r="A206" s="16"/>
      <c r="B206" s="1"/>
      <c r="C206" s="242">
        <v>188</v>
      </c>
      <c r="D206" s="216"/>
      <c r="E206" s="326"/>
      <c r="F206" s="327"/>
      <c r="G206" s="135"/>
      <c r="H206" s="129"/>
      <c r="I206" s="265"/>
      <c r="J206" s="146"/>
      <c r="K206" s="145"/>
      <c r="L206" s="266">
        <f t="shared" si="15"/>
      </c>
      <c r="M206" s="122"/>
      <c r="N206" s="122"/>
      <c r="O206" s="268">
        <f t="shared" si="16"/>
      </c>
      <c r="P206" s="123">
        <f t="shared" si="17"/>
      </c>
      <c r="Q206" s="41"/>
      <c r="R206" s="41"/>
      <c r="S206" s="57">
        <f t="shared" si="18"/>
        <v>0</v>
      </c>
      <c r="T206" s="57">
        <f t="shared" si="19"/>
        <v>0</v>
      </c>
      <c r="U206" s="41"/>
      <c r="V206" s="41"/>
      <c r="AF206" s="1"/>
      <c r="AG206" s="13"/>
      <c r="AH206" s="13"/>
      <c r="AI206" s="13"/>
      <c r="AJ206" s="13"/>
      <c r="AK206" s="13"/>
      <c r="AL206" s="13"/>
      <c r="AM206" s="13"/>
      <c r="AN206" s="1"/>
    </row>
    <row r="207" spans="1:40" ht="30" customHeight="1" hidden="1">
      <c r="A207" s="16"/>
      <c r="B207" s="1"/>
      <c r="C207" s="118">
        <v>189</v>
      </c>
      <c r="D207" s="216"/>
      <c r="E207" s="326"/>
      <c r="F207" s="327"/>
      <c r="G207" s="135"/>
      <c r="H207" s="129"/>
      <c r="I207" s="265"/>
      <c r="J207" s="146"/>
      <c r="K207" s="145"/>
      <c r="L207" s="266">
        <f t="shared" si="15"/>
      </c>
      <c r="M207" s="122"/>
      <c r="N207" s="122"/>
      <c r="O207" s="268">
        <f t="shared" si="16"/>
      </c>
      <c r="P207" s="123">
        <f t="shared" si="17"/>
      </c>
      <c r="Q207" s="41"/>
      <c r="R207" s="41"/>
      <c r="S207" s="57">
        <f t="shared" si="18"/>
        <v>0</v>
      </c>
      <c r="T207" s="57">
        <f t="shared" si="19"/>
        <v>0</v>
      </c>
      <c r="U207" s="41"/>
      <c r="V207" s="41"/>
      <c r="AF207" s="1"/>
      <c r="AG207" s="13"/>
      <c r="AH207" s="13"/>
      <c r="AI207" s="13"/>
      <c r="AJ207" s="13"/>
      <c r="AK207" s="13"/>
      <c r="AL207" s="13"/>
      <c r="AM207" s="13"/>
      <c r="AN207" s="1"/>
    </row>
    <row r="208" spans="1:40" ht="30" customHeight="1" hidden="1">
      <c r="A208" s="16"/>
      <c r="B208" s="1"/>
      <c r="C208" s="242">
        <v>190</v>
      </c>
      <c r="D208" s="216"/>
      <c r="E208" s="326"/>
      <c r="F208" s="327"/>
      <c r="G208" s="135"/>
      <c r="H208" s="129"/>
      <c r="I208" s="265"/>
      <c r="J208" s="146"/>
      <c r="K208" s="145"/>
      <c r="L208" s="266">
        <f t="shared" si="15"/>
      </c>
      <c r="M208" s="122"/>
      <c r="N208" s="122"/>
      <c r="O208" s="268">
        <f t="shared" si="16"/>
      </c>
      <c r="P208" s="123">
        <f t="shared" si="17"/>
      </c>
      <c r="Q208" s="41"/>
      <c r="R208" s="41"/>
      <c r="S208" s="57">
        <f t="shared" si="18"/>
        <v>0</v>
      </c>
      <c r="T208" s="57">
        <f t="shared" si="19"/>
        <v>0</v>
      </c>
      <c r="U208" s="41"/>
      <c r="V208" s="41"/>
      <c r="AF208" s="1"/>
      <c r="AG208" s="13"/>
      <c r="AH208" s="13"/>
      <c r="AI208" s="13"/>
      <c r="AJ208" s="13"/>
      <c r="AK208" s="13"/>
      <c r="AL208" s="13"/>
      <c r="AM208" s="13"/>
      <c r="AN208" s="1"/>
    </row>
    <row r="209" spans="1:40" ht="30" customHeight="1" hidden="1">
      <c r="A209" s="16"/>
      <c r="B209" s="1"/>
      <c r="C209" s="118">
        <v>191</v>
      </c>
      <c r="D209" s="216"/>
      <c r="E209" s="326"/>
      <c r="F209" s="327"/>
      <c r="G209" s="135"/>
      <c r="H209" s="129"/>
      <c r="I209" s="265"/>
      <c r="J209" s="146"/>
      <c r="K209" s="145"/>
      <c r="L209" s="266">
        <f t="shared" si="15"/>
      </c>
      <c r="M209" s="122"/>
      <c r="N209" s="122"/>
      <c r="O209" s="268">
        <f t="shared" si="16"/>
      </c>
      <c r="P209" s="123">
        <f t="shared" si="17"/>
      </c>
      <c r="Q209" s="41"/>
      <c r="R209" s="41"/>
      <c r="S209" s="57">
        <f t="shared" si="18"/>
        <v>0</v>
      </c>
      <c r="T209" s="57">
        <f t="shared" si="19"/>
        <v>0</v>
      </c>
      <c r="U209" s="41"/>
      <c r="V209" s="41"/>
      <c r="AF209" s="1"/>
      <c r="AG209" s="13"/>
      <c r="AH209" s="13"/>
      <c r="AI209" s="13"/>
      <c r="AJ209" s="13"/>
      <c r="AK209" s="13"/>
      <c r="AL209" s="13"/>
      <c r="AM209" s="13"/>
      <c r="AN209" s="1"/>
    </row>
    <row r="210" spans="1:40" ht="30" customHeight="1" hidden="1">
      <c r="A210" s="16"/>
      <c r="B210" s="1"/>
      <c r="C210" s="242">
        <v>192</v>
      </c>
      <c r="D210" s="216"/>
      <c r="E210" s="326"/>
      <c r="F210" s="327"/>
      <c r="G210" s="135"/>
      <c r="H210" s="129"/>
      <c r="I210" s="265"/>
      <c r="J210" s="146"/>
      <c r="K210" s="145"/>
      <c r="L210" s="266">
        <f t="shared" si="15"/>
      </c>
      <c r="M210" s="122"/>
      <c r="N210" s="122"/>
      <c r="O210" s="268">
        <f t="shared" si="16"/>
      </c>
      <c r="P210" s="123">
        <f t="shared" si="17"/>
      </c>
      <c r="Q210" s="41"/>
      <c r="R210" s="41"/>
      <c r="S210" s="57">
        <f t="shared" si="18"/>
        <v>0</v>
      </c>
      <c r="T210" s="57">
        <f t="shared" si="19"/>
        <v>0</v>
      </c>
      <c r="U210" s="41"/>
      <c r="V210" s="41"/>
      <c r="AF210" s="1"/>
      <c r="AG210" s="13"/>
      <c r="AH210" s="13"/>
      <c r="AI210" s="13"/>
      <c r="AJ210" s="13"/>
      <c r="AK210" s="13"/>
      <c r="AL210" s="13"/>
      <c r="AM210" s="13"/>
      <c r="AN210" s="1"/>
    </row>
    <row r="211" spans="1:40" ht="30" customHeight="1" hidden="1">
      <c r="A211" s="16"/>
      <c r="B211" s="1"/>
      <c r="C211" s="118">
        <v>193</v>
      </c>
      <c r="D211" s="216"/>
      <c r="E211" s="326"/>
      <c r="F211" s="327"/>
      <c r="G211" s="135"/>
      <c r="H211" s="129"/>
      <c r="I211" s="265"/>
      <c r="J211" s="146"/>
      <c r="K211" s="145"/>
      <c r="L211" s="266">
        <f t="shared" si="15"/>
      </c>
      <c r="M211" s="122"/>
      <c r="N211" s="122"/>
      <c r="O211" s="268">
        <f t="shared" si="16"/>
      </c>
      <c r="P211" s="123">
        <f t="shared" si="17"/>
      </c>
      <c r="Q211" s="41"/>
      <c r="R211" s="41"/>
      <c r="S211" s="57">
        <f t="shared" si="18"/>
        <v>0</v>
      </c>
      <c r="T211" s="57">
        <f t="shared" si="19"/>
        <v>0</v>
      </c>
      <c r="U211" s="41"/>
      <c r="V211" s="41"/>
      <c r="AF211" s="1"/>
      <c r="AG211" s="13"/>
      <c r="AH211" s="13"/>
      <c r="AI211" s="13"/>
      <c r="AJ211" s="13"/>
      <c r="AK211" s="13"/>
      <c r="AL211" s="13"/>
      <c r="AM211" s="13"/>
      <c r="AN211" s="1"/>
    </row>
    <row r="212" spans="1:40" ht="30" customHeight="1" hidden="1">
      <c r="A212" s="16"/>
      <c r="B212" s="1"/>
      <c r="C212" s="242">
        <v>194</v>
      </c>
      <c r="D212" s="216"/>
      <c r="E212" s="326"/>
      <c r="F212" s="327"/>
      <c r="G212" s="135"/>
      <c r="H212" s="129"/>
      <c r="I212" s="265"/>
      <c r="J212" s="146"/>
      <c r="K212" s="145"/>
      <c r="L212" s="266">
        <f t="shared" si="15"/>
      </c>
      <c r="M212" s="122"/>
      <c r="N212" s="122"/>
      <c r="O212" s="268">
        <f t="shared" si="16"/>
      </c>
      <c r="P212" s="123">
        <f t="shared" si="17"/>
      </c>
      <c r="Q212" s="41"/>
      <c r="R212" s="41"/>
      <c r="S212" s="57">
        <f t="shared" si="18"/>
        <v>0</v>
      </c>
      <c r="T212" s="57">
        <f t="shared" si="19"/>
        <v>0</v>
      </c>
      <c r="U212" s="41"/>
      <c r="V212" s="41"/>
      <c r="AF212" s="1"/>
      <c r="AG212" s="13"/>
      <c r="AH212" s="13"/>
      <c r="AI212" s="13"/>
      <c r="AJ212" s="13"/>
      <c r="AK212" s="13"/>
      <c r="AL212" s="13"/>
      <c r="AM212" s="13"/>
      <c r="AN212" s="1"/>
    </row>
    <row r="213" spans="1:40" ht="30" customHeight="1" hidden="1">
      <c r="A213" s="16"/>
      <c r="B213" s="1"/>
      <c r="C213" s="118">
        <v>195</v>
      </c>
      <c r="D213" s="216"/>
      <c r="E213" s="326"/>
      <c r="F213" s="327"/>
      <c r="G213" s="135"/>
      <c r="H213" s="129"/>
      <c r="I213" s="265"/>
      <c r="J213" s="146"/>
      <c r="K213" s="145"/>
      <c r="L213" s="266">
        <f aca="true" t="shared" si="20" ref="L213:L276">IF(OR(G213="■両方■",G213="□運営■"),IF(OR(J213=0,K213=0),"",_xlfn.IFERROR(DATEDIF(DATE(IF(LEFT(J213,1)="H",MID(J213,2,2)+1988,IF(LEFT(J213,1)="R",MID(J213,2,2)+2018)),K213,1),DATE(RIGHT($J$16,1)+2018,$M$16,1),"y"),"未")),"")</f>
      </c>
      <c r="M213" s="122"/>
      <c r="N213" s="122"/>
      <c r="O213" s="268">
        <f t="shared" si="16"/>
      </c>
      <c r="P213" s="123">
        <f t="shared" si="17"/>
      </c>
      <c r="Q213" s="41"/>
      <c r="R213" s="41"/>
      <c r="S213" s="57">
        <f t="shared" si="18"/>
        <v>0</v>
      </c>
      <c r="T213" s="57">
        <f t="shared" si="19"/>
        <v>0</v>
      </c>
      <c r="U213" s="41"/>
      <c r="V213" s="41"/>
      <c r="AF213" s="1"/>
      <c r="AG213" s="13"/>
      <c r="AH213" s="13"/>
      <c r="AI213" s="13"/>
      <c r="AJ213" s="13"/>
      <c r="AK213" s="13"/>
      <c r="AL213" s="13"/>
      <c r="AM213" s="13"/>
      <c r="AN213" s="1"/>
    </row>
    <row r="214" spans="1:40" ht="30" customHeight="1" hidden="1">
      <c r="A214" s="16"/>
      <c r="B214" s="1"/>
      <c r="C214" s="242">
        <v>196</v>
      </c>
      <c r="D214" s="216"/>
      <c r="E214" s="326"/>
      <c r="F214" s="327"/>
      <c r="G214" s="135"/>
      <c r="H214" s="129"/>
      <c r="I214" s="265"/>
      <c r="J214" s="146"/>
      <c r="K214" s="145"/>
      <c r="L214" s="266">
        <f t="shared" si="20"/>
      </c>
      <c r="M214" s="122"/>
      <c r="N214" s="122"/>
      <c r="O214" s="268">
        <f t="shared" si="16"/>
      </c>
      <c r="P214" s="123">
        <f t="shared" si="17"/>
      </c>
      <c r="Q214" s="41"/>
      <c r="R214" s="41"/>
      <c r="S214" s="57">
        <f t="shared" si="18"/>
        <v>0</v>
      </c>
      <c r="T214" s="57">
        <f t="shared" si="19"/>
        <v>0</v>
      </c>
      <c r="U214" s="41"/>
      <c r="V214" s="41"/>
      <c r="AF214" s="1"/>
      <c r="AG214" s="13"/>
      <c r="AH214" s="13"/>
      <c r="AI214" s="13"/>
      <c r="AJ214" s="13"/>
      <c r="AK214" s="13"/>
      <c r="AL214" s="13"/>
      <c r="AM214" s="13"/>
      <c r="AN214" s="1"/>
    </row>
    <row r="215" spans="1:40" ht="30" customHeight="1" hidden="1">
      <c r="A215" s="16"/>
      <c r="B215" s="1"/>
      <c r="C215" s="118">
        <v>197</v>
      </c>
      <c r="D215" s="216"/>
      <c r="E215" s="326"/>
      <c r="F215" s="327"/>
      <c r="G215" s="135"/>
      <c r="H215" s="129"/>
      <c r="I215" s="265"/>
      <c r="J215" s="146"/>
      <c r="K215" s="145"/>
      <c r="L215" s="266">
        <f t="shared" si="20"/>
      </c>
      <c r="M215" s="122"/>
      <c r="N215" s="122"/>
      <c r="O215" s="268">
        <f t="shared" si="16"/>
      </c>
      <c r="P215" s="123">
        <f t="shared" si="17"/>
      </c>
      <c r="Q215" s="41"/>
      <c r="R215" s="41"/>
      <c r="S215" s="57">
        <f t="shared" si="18"/>
        <v>0</v>
      </c>
      <c r="T215" s="57">
        <f t="shared" si="19"/>
        <v>0</v>
      </c>
      <c r="U215" s="41"/>
      <c r="V215" s="41"/>
      <c r="AF215" s="1"/>
      <c r="AG215" s="13"/>
      <c r="AH215" s="13"/>
      <c r="AI215" s="13"/>
      <c r="AJ215" s="13"/>
      <c r="AK215" s="13"/>
      <c r="AL215" s="13"/>
      <c r="AM215" s="13"/>
      <c r="AN215" s="1"/>
    </row>
    <row r="216" spans="1:40" ht="30" customHeight="1" hidden="1">
      <c r="A216" s="16"/>
      <c r="B216" s="1"/>
      <c r="C216" s="242">
        <v>198</v>
      </c>
      <c r="D216" s="216"/>
      <c r="E216" s="326"/>
      <c r="F216" s="327"/>
      <c r="G216" s="135"/>
      <c r="H216" s="129"/>
      <c r="I216" s="265"/>
      <c r="J216" s="146"/>
      <c r="K216" s="145"/>
      <c r="L216" s="266">
        <f t="shared" si="20"/>
      </c>
      <c r="M216" s="122"/>
      <c r="N216" s="122"/>
      <c r="O216" s="268">
        <f t="shared" si="16"/>
      </c>
      <c r="P216" s="123">
        <f t="shared" si="17"/>
      </c>
      <c r="Q216" s="41"/>
      <c r="R216" s="41"/>
      <c r="S216" s="57">
        <f t="shared" si="18"/>
        <v>0</v>
      </c>
      <c r="T216" s="57">
        <f t="shared" si="19"/>
        <v>0</v>
      </c>
      <c r="U216" s="41"/>
      <c r="V216" s="41"/>
      <c r="AF216" s="1"/>
      <c r="AG216" s="13"/>
      <c r="AH216" s="13"/>
      <c r="AI216" s="13"/>
      <c r="AJ216" s="13"/>
      <c r="AK216" s="13"/>
      <c r="AL216" s="13"/>
      <c r="AM216" s="13"/>
      <c r="AN216" s="1"/>
    </row>
    <row r="217" spans="1:40" ht="30" customHeight="1" hidden="1">
      <c r="A217" s="16"/>
      <c r="B217" s="1"/>
      <c r="C217" s="118">
        <v>199</v>
      </c>
      <c r="D217" s="216"/>
      <c r="E217" s="326"/>
      <c r="F217" s="327"/>
      <c r="G217" s="135"/>
      <c r="H217" s="129"/>
      <c r="I217" s="265"/>
      <c r="J217" s="146"/>
      <c r="K217" s="145"/>
      <c r="L217" s="266">
        <f t="shared" si="20"/>
      </c>
      <c r="M217" s="122"/>
      <c r="N217" s="122"/>
      <c r="O217" s="268">
        <f t="shared" si="16"/>
      </c>
      <c r="P217" s="123">
        <f t="shared" si="17"/>
      </c>
      <c r="Q217" s="41"/>
      <c r="R217" s="41"/>
      <c r="S217" s="57">
        <f t="shared" si="18"/>
        <v>0</v>
      </c>
      <c r="T217" s="57">
        <f t="shared" si="19"/>
        <v>0</v>
      </c>
      <c r="U217" s="41"/>
      <c r="V217" s="41"/>
      <c r="AF217" s="1"/>
      <c r="AG217" s="13"/>
      <c r="AH217" s="13"/>
      <c r="AI217" s="13"/>
      <c r="AJ217" s="13"/>
      <c r="AK217" s="13"/>
      <c r="AL217" s="13"/>
      <c r="AM217" s="13"/>
      <c r="AN217" s="1"/>
    </row>
    <row r="218" spans="1:40" ht="30" customHeight="1" hidden="1">
      <c r="A218" s="16"/>
      <c r="B218" s="1"/>
      <c r="C218" s="242">
        <v>200</v>
      </c>
      <c r="D218" s="216"/>
      <c r="E218" s="326"/>
      <c r="F218" s="327"/>
      <c r="G218" s="135"/>
      <c r="H218" s="129"/>
      <c r="I218" s="265"/>
      <c r="J218" s="146"/>
      <c r="K218" s="145"/>
      <c r="L218" s="266">
        <f t="shared" si="20"/>
      </c>
      <c r="M218" s="122"/>
      <c r="N218" s="122"/>
      <c r="O218" s="268">
        <f t="shared" si="16"/>
      </c>
      <c r="P218" s="123">
        <f t="shared" si="17"/>
      </c>
      <c r="Q218" s="41"/>
      <c r="R218" s="41"/>
      <c r="S218" s="57">
        <f t="shared" si="18"/>
        <v>0</v>
      </c>
      <c r="T218" s="57">
        <f t="shared" si="19"/>
        <v>0</v>
      </c>
      <c r="U218" s="41"/>
      <c r="V218" s="41"/>
      <c r="AF218" s="1"/>
      <c r="AG218" s="13"/>
      <c r="AH218" s="13"/>
      <c r="AI218" s="13"/>
      <c r="AJ218" s="13"/>
      <c r="AK218" s="13"/>
      <c r="AL218" s="13"/>
      <c r="AM218" s="13"/>
      <c r="AN218" s="1"/>
    </row>
    <row r="219" spans="1:40" ht="30" customHeight="1" hidden="1">
      <c r="A219" s="16"/>
      <c r="B219" s="1"/>
      <c r="C219" s="118">
        <v>201</v>
      </c>
      <c r="D219" s="216"/>
      <c r="E219" s="326"/>
      <c r="F219" s="327"/>
      <c r="G219" s="135"/>
      <c r="H219" s="129"/>
      <c r="I219" s="265"/>
      <c r="J219" s="146"/>
      <c r="K219" s="145"/>
      <c r="L219" s="266">
        <f t="shared" si="20"/>
      </c>
      <c r="M219" s="122"/>
      <c r="N219" s="122"/>
      <c r="O219" s="268">
        <f t="shared" si="16"/>
      </c>
      <c r="P219" s="123">
        <f t="shared" si="17"/>
      </c>
      <c r="Q219" s="41"/>
      <c r="R219" s="41"/>
      <c r="S219" s="57">
        <f t="shared" si="18"/>
        <v>0</v>
      </c>
      <c r="T219" s="57">
        <f t="shared" si="19"/>
        <v>0</v>
      </c>
      <c r="U219" s="41"/>
      <c r="V219" s="41"/>
      <c r="AF219" s="1"/>
      <c r="AG219" s="13"/>
      <c r="AH219" s="13"/>
      <c r="AI219" s="13"/>
      <c r="AJ219" s="13"/>
      <c r="AK219" s="13"/>
      <c r="AL219" s="13"/>
      <c r="AM219" s="13"/>
      <c r="AN219" s="1"/>
    </row>
    <row r="220" spans="1:40" ht="30" customHeight="1" hidden="1">
      <c r="A220" s="16"/>
      <c r="B220" s="1"/>
      <c r="C220" s="242">
        <v>202</v>
      </c>
      <c r="D220" s="216"/>
      <c r="E220" s="326"/>
      <c r="F220" s="327"/>
      <c r="G220" s="135"/>
      <c r="H220" s="129"/>
      <c r="I220" s="265"/>
      <c r="J220" s="146"/>
      <c r="K220" s="145"/>
      <c r="L220" s="266">
        <f t="shared" si="20"/>
      </c>
      <c r="M220" s="122"/>
      <c r="N220" s="122"/>
      <c r="O220" s="268">
        <f t="shared" si="16"/>
      </c>
      <c r="P220" s="123">
        <f t="shared" si="17"/>
      </c>
      <c r="Q220" s="41"/>
      <c r="R220" s="41"/>
      <c r="S220" s="57">
        <f t="shared" si="18"/>
        <v>0</v>
      </c>
      <c r="T220" s="57">
        <f t="shared" si="19"/>
        <v>0</v>
      </c>
      <c r="U220" s="41"/>
      <c r="V220" s="41"/>
      <c r="AF220" s="1"/>
      <c r="AG220" s="13"/>
      <c r="AH220" s="13"/>
      <c r="AI220" s="13"/>
      <c r="AJ220" s="13"/>
      <c r="AK220" s="13"/>
      <c r="AL220" s="13"/>
      <c r="AM220" s="13"/>
      <c r="AN220" s="1"/>
    </row>
    <row r="221" spans="1:40" ht="30" customHeight="1" hidden="1">
      <c r="A221" s="16"/>
      <c r="B221" s="1"/>
      <c r="C221" s="118">
        <v>203</v>
      </c>
      <c r="D221" s="216"/>
      <c r="E221" s="326"/>
      <c r="F221" s="327"/>
      <c r="G221" s="135"/>
      <c r="H221" s="129"/>
      <c r="I221" s="265"/>
      <c r="J221" s="146"/>
      <c r="K221" s="145"/>
      <c r="L221" s="266">
        <f t="shared" si="20"/>
      </c>
      <c r="M221" s="122"/>
      <c r="N221" s="122"/>
      <c r="O221" s="268">
        <f t="shared" si="16"/>
      </c>
      <c r="P221" s="123">
        <f t="shared" si="17"/>
      </c>
      <c r="Q221" s="41"/>
      <c r="R221" s="41"/>
      <c r="S221" s="57">
        <f t="shared" si="18"/>
        <v>0</v>
      </c>
      <c r="T221" s="57">
        <f t="shared" si="19"/>
        <v>0</v>
      </c>
      <c r="U221" s="41"/>
      <c r="V221" s="41"/>
      <c r="AF221" s="1"/>
      <c r="AG221" s="13"/>
      <c r="AH221" s="13"/>
      <c r="AI221" s="13"/>
      <c r="AJ221" s="13"/>
      <c r="AK221" s="13"/>
      <c r="AL221" s="13"/>
      <c r="AM221" s="13"/>
      <c r="AN221" s="1"/>
    </row>
    <row r="222" spans="1:40" ht="30" customHeight="1" hidden="1">
      <c r="A222" s="16"/>
      <c r="B222" s="1"/>
      <c r="C222" s="242">
        <v>204</v>
      </c>
      <c r="D222" s="216"/>
      <c r="E222" s="326"/>
      <c r="F222" s="327"/>
      <c r="G222" s="135"/>
      <c r="H222" s="129"/>
      <c r="I222" s="265"/>
      <c r="J222" s="146"/>
      <c r="K222" s="145"/>
      <c r="L222" s="266">
        <f t="shared" si="20"/>
      </c>
      <c r="M222" s="122"/>
      <c r="N222" s="122"/>
      <c r="O222" s="268">
        <f t="shared" si="16"/>
      </c>
      <c r="P222" s="123">
        <f t="shared" si="17"/>
      </c>
      <c r="Q222" s="41"/>
      <c r="R222" s="41"/>
      <c r="S222" s="57">
        <f t="shared" si="18"/>
        <v>0</v>
      </c>
      <c r="T222" s="57">
        <f t="shared" si="19"/>
        <v>0</v>
      </c>
      <c r="U222" s="41"/>
      <c r="V222" s="41"/>
      <c r="AF222" s="1"/>
      <c r="AG222" s="13"/>
      <c r="AH222" s="13"/>
      <c r="AI222" s="13"/>
      <c r="AJ222" s="13"/>
      <c r="AK222" s="13"/>
      <c r="AL222" s="13"/>
      <c r="AM222" s="13"/>
      <c r="AN222" s="1"/>
    </row>
    <row r="223" spans="1:40" ht="30" customHeight="1" hidden="1">
      <c r="A223" s="16"/>
      <c r="B223" s="1"/>
      <c r="C223" s="118">
        <v>205</v>
      </c>
      <c r="D223" s="216"/>
      <c r="E223" s="326"/>
      <c r="F223" s="327"/>
      <c r="G223" s="135"/>
      <c r="H223" s="129"/>
      <c r="I223" s="265"/>
      <c r="J223" s="146"/>
      <c r="K223" s="145"/>
      <c r="L223" s="266">
        <f t="shared" si="20"/>
      </c>
      <c r="M223" s="122"/>
      <c r="N223" s="122"/>
      <c r="O223" s="268">
        <f t="shared" si="16"/>
      </c>
      <c r="P223" s="123">
        <f t="shared" si="17"/>
      </c>
      <c r="Q223" s="41"/>
      <c r="R223" s="41"/>
      <c r="S223" s="57">
        <f t="shared" si="18"/>
        <v>0</v>
      </c>
      <c r="T223" s="57">
        <f t="shared" si="19"/>
        <v>0</v>
      </c>
      <c r="U223" s="41"/>
      <c r="V223" s="41"/>
      <c r="AF223" s="1"/>
      <c r="AG223" s="13"/>
      <c r="AH223" s="13"/>
      <c r="AI223" s="13"/>
      <c r="AJ223" s="13"/>
      <c r="AK223" s="13"/>
      <c r="AL223" s="13"/>
      <c r="AM223" s="13"/>
      <c r="AN223" s="1"/>
    </row>
    <row r="224" spans="1:40" ht="30" customHeight="1" hidden="1">
      <c r="A224" s="16"/>
      <c r="B224" s="1"/>
      <c r="C224" s="242">
        <v>206</v>
      </c>
      <c r="D224" s="216"/>
      <c r="E224" s="326"/>
      <c r="F224" s="327"/>
      <c r="G224" s="135"/>
      <c r="H224" s="129"/>
      <c r="I224" s="265"/>
      <c r="J224" s="146"/>
      <c r="K224" s="145"/>
      <c r="L224" s="266">
        <f t="shared" si="20"/>
      </c>
      <c r="M224" s="122"/>
      <c r="N224" s="122"/>
      <c r="O224" s="268">
        <f t="shared" si="16"/>
      </c>
      <c r="P224" s="123">
        <f t="shared" si="17"/>
      </c>
      <c r="Q224" s="41"/>
      <c r="R224" s="41"/>
      <c r="S224" s="57">
        <f t="shared" si="18"/>
        <v>0</v>
      </c>
      <c r="T224" s="57">
        <f t="shared" si="19"/>
        <v>0</v>
      </c>
      <c r="U224" s="41"/>
      <c r="V224" s="41"/>
      <c r="AF224" s="1"/>
      <c r="AG224" s="13"/>
      <c r="AH224" s="13"/>
      <c r="AI224" s="13"/>
      <c r="AJ224" s="13"/>
      <c r="AK224" s="13"/>
      <c r="AL224" s="13"/>
      <c r="AM224" s="13"/>
      <c r="AN224" s="1"/>
    </row>
    <row r="225" spans="1:40" ht="30" customHeight="1" hidden="1">
      <c r="A225" s="16"/>
      <c r="B225" s="1"/>
      <c r="C225" s="118">
        <v>207</v>
      </c>
      <c r="D225" s="216"/>
      <c r="E225" s="326"/>
      <c r="F225" s="327"/>
      <c r="G225" s="135"/>
      <c r="H225" s="129"/>
      <c r="I225" s="265"/>
      <c r="J225" s="146"/>
      <c r="K225" s="145"/>
      <c r="L225" s="266">
        <f t="shared" si="20"/>
      </c>
      <c r="M225" s="122"/>
      <c r="N225" s="122"/>
      <c r="O225" s="268">
        <f t="shared" si="16"/>
      </c>
      <c r="P225" s="123">
        <f t="shared" si="17"/>
      </c>
      <c r="Q225" s="41"/>
      <c r="R225" s="41"/>
      <c r="S225" s="57">
        <f t="shared" si="18"/>
        <v>0</v>
      </c>
      <c r="T225" s="57">
        <f t="shared" si="19"/>
        <v>0</v>
      </c>
      <c r="U225" s="41"/>
      <c r="V225" s="41"/>
      <c r="AF225" s="1"/>
      <c r="AG225" s="13"/>
      <c r="AH225" s="13"/>
      <c r="AI225" s="13"/>
      <c r="AJ225" s="13"/>
      <c r="AK225" s="13"/>
      <c r="AL225" s="13"/>
      <c r="AM225" s="13"/>
      <c r="AN225" s="1"/>
    </row>
    <row r="226" spans="1:40" ht="30" customHeight="1" hidden="1">
      <c r="A226" s="16"/>
      <c r="B226" s="1"/>
      <c r="C226" s="242">
        <v>208</v>
      </c>
      <c r="D226" s="216"/>
      <c r="E226" s="326"/>
      <c r="F226" s="327"/>
      <c r="G226" s="135"/>
      <c r="H226" s="129"/>
      <c r="I226" s="265"/>
      <c r="J226" s="146"/>
      <c r="K226" s="145"/>
      <c r="L226" s="266">
        <f t="shared" si="20"/>
      </c>
      <c r="M226" s="122"/>
      <c r="N226" s="122"/>
      <c r="O226" s="268">
        <f t="shared" si="16"/>
      </c>
      <c r="P226" s="123">
        <f t="shared" si="17"/>
      </c>
      <c r="Q226" s="41"/>
      <c r="R226" s="41"/>
      <c r="S226" s="57">
        <f t="shared" si="18"/>
        <v>0</v>
      </c>
      <c r="T226" s="57">
        <f t="shared" si="19"/>
        <v>0</v>
      </c>
      <c r="U226" s="41"/>
      <c r="V226" s="41"/>
      <c r="AF226" s="1"/>
      <c r="AG226" s="13"/>
      <c r="AH226" s="13"/>
      <c r="AI226" s="13"/>
      <c r="AJ226" s="13"/>
      <c r="AK226" s="13"/>
      <c r="AL226" s="13"/>
      <c r="AM226" s="13"/>
      <c r="AN226" s="1"/>
    </row>
    <row r="227" spans="1:40" ht="30" customHeight="1" hidden="1">
      <c r="A227" s="16"/>
      <c r="B227" s="1"/>
      <c r="C227" s="118">
        <v>209</v>
      </c>
      <c r="D227" s="216"/>
      <c r="E227" s="326"/>
      <c r="F227" s="327"/>
      <c r="G227" s="135"/>
      <c r="H227" s="129"/>
      <c r="I227" s="265"/>
      <c r="J227" s="146"/>
      <c r="K227" s="145"/>
      <c r="L227" s="266">
        <f t="shared" si="20"/>
      </c>
      <c r="M227" s="122"/>
      <c r="N227" s="122"/>
      <c r="O227" s="268">
        <f t="shared" si="16"/>
      </c>
      <c r="P227" s="123">
        <f t="shared" si="17"/>
      </c>
      <c r="Q227" s="41"/>
      <c r="R227" s="41"/>
      <c r="S227" s="57">
        <f t="shared" si="18"/>
        <v>0</v>
      </c>
      <c r="T227" s="57">
        <f t="shared" si="19"/>
        <v>0</v>
      </c>
      <c r="U227" s="41"/>
      <c r="V227" s="41"/>
      <c r="AF227" s="1"/>
      <c r="AG227" s="13"/>
      <c r="AH227" s="13"/>
      <c r="AI227" s="13"/>
      <c r="AJ227" s="13"/>
      <c r="AK227" s="13"/>
      <c r="AL227" s="13"/>
      <c r="AM227" s="13"/>
      <c r="AN227" s="1"/>
    </row>
    <row r="228" spans="1:40" ht="30" customHeight="1" hidden="1">
      <c r="A228" s="16"/>
      <c r="B228" s="1"/>
      <c r="C228" s="242">
        <v>210</v>
      </c>
      <c r="D228" s="216"/>
      <c r="E228" s="326"/>
      <c r="F228" s="327"/>
      <c r="G228" s="135"/>
      <c r="H228" s="129"/>
      <c r="I228" s="265"/>
      <c r="J228" s="146"/>
      <c r="K228" s="145"/>
      <c r="L228" s="266">
        <f t="shared" si="20"/>
      </c>
      <c r="M228" s="122"/>
      <c r="N228" s="122"/>
      <c r="O228" s="268">
        <f t="shared" si="16"/>
      </c>
      <c r="P228" s="123">
        <f t="shared" si="17"/>
      </c>
      <c r="Q228" s="41"/>
      <c r="R228" s="41"/>
      <c r="S228" s="57">
        <f t="shared" si="18"/>
        <v>0</v>
      </c>
      <c r="T228" s="57">
        <f t="shared" si="19"/>
        <v>0</v>
      </c>
      <c r="U228" s="41"/>
      <c r="V228" s="41"/>
      <c r="AF228" s="1"/>
      <c r="AG228" s="13"/>
      <c r="AH228" s="13"/>
      <c r="AI228" s="13"/>
      <c r="AJ228" s="13"/>
      <c r="AK228" s="13"/>
      <c r="AL228" s="13"/>
      <c r="AM228" s="13"/>
      <c r="AN228" s="1"/>
    </row>
    <row r="229" spans="1:40" ht="30" customHeight="1" hidden="1">
      <c r="A229" s="16"/>
      <c r="B229" s="1"/>
      <c r="C229" s="118">
        <v>211</v>
      </c>
      <c r="D229" s="216"/>
      <c r="E229" s="326"/>
      <c r="F229" s="327"/>
      <c r="G229" s="135"/>
      <c r="H229" s="129"/>
      <c r="I229" s="265"/>
      <c r="J229" s="146"/>
      <c r="K229" s="145"/>
      <c r="L229" s="266">
        <f t="shared" si="20"/>
      </c>
      <c r="M229" s="122"/>
      <c r="N229" s="122"/>
      <c r="O229" s="268">
        <f t="shared" si="16"/>
      </c>
      <c r="P229" s="123">
        <f t="shared" si="17"/>
      </c>
      <c r="Q229" s="41"/>
      <c r="R229" s="41"/>
      <c r="S229" s="57">
        <f t="shared" si="18"/>
        <v>0</v>
      </c>
      <c r="T229" s="57">
        <f t="shared" si="19"/>
        <v>0</v>
      </c>
      <c r="U229" s="41"/>
      <c r="V229" s="41"/>
      <c r="AF229" s="1"/>
      <c r="AG229" s="13"/>
      <c r="AH229" s="13"/>
      <c r="AI229" s="13"/>
      <c r="AJ229" s="13"/>
      <c r="AK229" s="13"/>
      <c r="AL229" s="13"/>
      <c r="AM229" s="13"/>
      <c r="AN229" s="1"/>
    </row>
    <row r="230" spans="1:40" ht="30" customHeight="1" hidden="1">
      <c r="A230" s="16"/>
      <c r="B230" s="1"/>
      <c r="C230" s="242">
        <v>212</v>
      </c>
      <c r="D230" s="216"/>
      <c r="E230" s="326"/>
      <c r="F230" s="327"/>
      <c r="G230" s="135"/>
      <c r="H230" s="129"/>
      <c r="I230" s="265"/>
      <c r="J230" s="146"/>
      <c r="K230" s="145"/>
      <c r="L230" s="266">
        <f t="shared" si="20"/>
      </c>
      <c r="M230" s="122"/>
      <c r="N230" s="122"/>
      <c r="O230" s="268">
        <f t="shared" si="16"/>
      </c>
      <c r="P230" s="123">
        <f t="shared" si="17"/>
      </c>
      <c r="Q230" s="41"/>
      <c r="R230" s="41"/>
      <c r="S230" s="57">
        <f t="shared" si="18"/>
        <v>0</v>
      </c>
      <c r="T230" s="57">
        <f t="shared" si="19"/>
        <v>0</v>
      </c>
      <c r="U230" s="41"/>
      <c r="V230" s="41"/>
      <c r="AF230" s="1"/>
      <c r="AG230" s="13"/>
      <c r="AH230" s="13"/>
      <c r="AI230" s="13"/>
      <c r="AJ230" s="13"/>
      <c r="AK230" s="13"/>
      <c r="AL230" s="13"/>
      <c r="AM230" s="13"/>
      <c r="AN230" s="1"/>
    </row>
    <row r="231" spans="1:40" ht="30" customHeight="1" hidden="1">
      <c r="A231" s="16"/>
      <c r="B231" s="1"/>
      <c r="C231" s="118">
        <v>213</v>
      </c>
      <c r="D231" s="216"/>
      <c r="E231" s="326"/>
      <c r="F231" s="327"/>
      <c r="G231" s="135"/>
      <c r="H231" s="129"/>
      <c r="I231" s="265"/>
      <c r="J231" s="146"/>
      <c r="K231" s="145"/>
      <c r="L231" s="266">
        <f t="shared" si="20"/>
      </c>
      <c r="M231" s="122"/>
      <c r="N231" s="122"/>
      <c r="O231" s="268">
        <f t="shared" si="16"/>
      </c>
      <c r="P231" s="123">
        <f t="shared" si="17"/>
      </c>
      <c r="Q231" s="41"/>
      <c r="R231" s="41"/>
      <c r="S231" s="57">
        <f t="shared" si="18"/>
        <v>0</v>
      </c>
      <c r="T231" s="57">
        <f t="shared" si="19"/>
        <v>0</v>
      </c>
      <c r="U231" s="41"/>
      <c r="V231" s="41"/>
      <c r="AF231" s="1"/>
      <c r="AG231" s="13"/>
      <c r="AH231" s="13"/>
      <c r="AI231" s="13"/>
      <c r="AJ231" s="13"/>
      <c r="AK231" s="13"/>
      <c r="AL231" s="13"/>
      <c r="AM231" s="13"/>
      <c r="AN231" s="1"/>
    </row>
    <row r="232" spans="1:40" ht="30" customHeight="1" hidden="1">
      <c r="A232" s="16"/>
      <c r="B232" s="1"/>
      <c r="C232" s="242">
        <v>214</v>
      </c>
      <c r="D232" s="216"/>
      <c r="E232" s="326"/>
      <c r="F232" s="327"/>
      <c r="G232" s="135"/>
      <c r="H232" s="129"/>
      <c r="I232" s="265"/>
      <c r="J232" s="146"/>
      <c r="K232" s="145"/>
      <c r="L232" s="266">
        <f t="shared" si="20"/>
      </c>
      <c r="M232" s="122"/>
      <c r="N232" s="122"/>
      <c r="O232" s="268">
        <f t="shared" si="16"/>
      </c>
      <c r="P232" s="123">
        <f t="shared" si="17"/>
      </c>
      <c r="Q232" s="41"/>
      <c r="R232" s="41"/>
      <c r="S232" s="57">
        <f t="shared" si="18"/>
        <v>0</v>
      </c>
      <c r="T232" s="57">
        <f t="shared" si="19"/>
        <v>0</v>
      </c>
      <c r="U232" s="41"/>
      <c r="V232" s="41"/>
      <c r="AF232" s="1"/>
      <c r="AG232" s="13"/>
      <c r="AH232" s="13"/>
      <c r="AI232" s="13"/>
      <c r="AJ232" s="13"/>
      <c r="AK232" s="13"/>
      <c r="AL232" s="13"/>
      <c r="AM232" s="13"/>
      <c r="AN232" s="1"/>
    </row>
    <row r="233" spans="1:40" ht="30" customHeight="1" hidden="1">
      <c r="A233" s="16"/>
      <c r="B233" s="1"/>
      <c r="C233" s="118">
        <v>215</v>
      </c>
      <c r="D233" s="216"/>
      <c r="E233" s="326"/>
      <c r="F233" s="327"/>
      <c r="G233" s="135"/>
      <c r="H233" s="129"/>
      <c r="I233" s="265"/>
      <c r="J233" s="146"/>
      <c r="K233" s="145"/>
      <c r="L233" s="266">
        <f t="shared" si="20"/>
      </c>
      <c r="M233" s="122"/>
      <c r="N233" s="122"/>
      <c r="O233" s="268">
        <f t="shared" si="16"/>
      </c>
      <c r="P233" s="123">
        <f t="shared" si="17"/>
      </c>
      <c r="Q233" s="41"/>
      <c r="R233" s="41"/>
      <c r="S233" s="57">
        <f t="shared" si="18"/>
        <v>0</v>
      </c>
      <c r="T233" s="57">
        <f t="shared" si="19"/>
        <v>0</v>
      </c>
      <c r="U233" s="41"/>
      <c r="V233" s="41"/>
      <c r="AF233" s="1"/>
      <c r="AG233" s="13"/>
      <c r="AH233" s="13"/>
      <c r="AI233" s="13"/>
      <c r="AJ233" s="13"/>
      <c r="AK233" s="13"/>
      <c r="AL233" s="13"/>
      <c r="AM233" s="13"/>
      <c r="AN233" s="1"/>
    </row>
    <row r="234" spans="1:40" ht="30" customHeight="1" hidden="1">
      <c r="A234" s="16"/>
      <c r="B234" s="1"/>
      <c r="C234" s="242">
        <v>216</v>
      </c>
      <c r="D234" s="216"/>
      <c r="E234" s="326"/>
      <c r="F234" s="327"/>
      <c r="G234" s="135"/>
      <c r="H234" s="129"/>
      <c r="I234" s="265"/>
      <c r="J234" s="146"/>
      <c r="K234" s="145"/>
      <c r="L234" s="266">
        <f t="shared" si="20"/>
      </c>
      <c r="M234" s="122"/>
      <c r="N234" s="122"/>
      <c r="O234" s="268">
        <f t="shared" si="16"/>
      </c>
      <c r="P234" s="123">
        <f t="shared" si="17"/>
      </c>
      <c r="Q234" s="41"/>
      <c r="R234" s="41"/>
      <c r="S234" s="57">
        <f t="shared" si="18"/>
        <v>0</v>
      </c>
      <c r="T234" s="57">
        <f t="shared" si="19"/>
        <v>0</v>
      </c>
      <c r="U234" s="41"/>
      <c r="V234" s="41"/>
      <c r="AF234" s="1"/>
      <c r="AG234" s="13"/>
      <c r="AH234" s="13"/>
      <c r="AI234" s="13"/>
      <c r="AJ234" s="13"/>
      <c r="AK234" s="13"/>
      <c r="AL234" s="13"/>
      <c r="AM234" s="13"/>
      <c r="AN234" s="1"/>
    </row>
    <row r="235" spans="1:40" ht="30" customHeight="1" hidden="1">
      <c r="A235" s="16"/>
      <c r="B235" s="1"/>
      <c r="C235" s="118">
        <v>217</v>
      </c>
      <c r="D235" s="216"/>
      <c r="E235" s="326"/>
      <c r="F235" s="327"/>
      <c r="G235" s="135"/>
      <c r="H235" s="129"/>
      <c r="I235" s="265"/>
      <c r="J235" s="146"/>
      <c r="K235" s="145"/>
      <c r="L235" s="266">
        <f t="shared" si="20"/>
      </c>
      <c r="M235" s="122"/>
      <c r="N235" s="122"/>
      <c r="O235" s="268">
        <f t="shared" si="16"/>
      </c>
      <c r="P235" s="123">
        <f t="shared" si="17"/>
      </c>
      <c r="Q235" s="41"/>
      <c r="R235" s="41"/>
      <c r="S235" s="57">
        <f t="shared" si="18"/>
        <v>0</v>
      </c>
      <c r="T235" s="57">
        <f t="shared" si="19"/>
        <v>0</v>
      </c>
      <c r="U235" s="41"/>
      <c r="V235" s="41"/>
      <c r="AF235" s="1"/>
      <c r="AG235" s="13"/>
      <c r="AH235" s="13"/>
      <c r="AI235" s="13"/>
      <c r="AJ235" s="13"/>
      <c r="AK235" s="13"/>
      <c r="AL235" s="13"/>
      <c r="AM235" s="13"/>
      <c r="AN235" s="1"/>
    </row>
    <row r="236" spans="1:40" ht="30" customHeight="1" hidden="1">
      <c r="A236" s="16"/>
      <c r="B236" s="1"/>
      <c r="C236" s="242">
        <v>218</v>
      </c>
      <c r="D236" s="216"/>
      <c r="E236" s="326"/>
      <c r="F236" s="327"/>
      <c r="G236" s="135"/>
      <c r="H236" s="129"/>
      <c r="I236" s="265"/>
      <c r="J236" s="146"/>
      <c r="K236" s="145"/>
      <c r="L236" s="266">
        <f t="shared" si="20"/>
      </c>
      <c r="M236" s="122"/>
      <c r="N236" s="122"/>
      <c r="O236" s="268">
        <f t="shared" si="16"/>
      </c>
      <c r="P236" s="123">
        <f t="shared" si="17"/>
      </c>
      <c r="Q236" s="41"/>
      <c r="R236" s="41"/>
      <c r="S236" s="57">
        <f t="shared" si="18"/>
        <v>0</v>
      </c>
      <c r="T236" s="57">
        <f t="shared" si="19"/>
        <v>0</v>
      </c>
      <c r="U236" s="41"/>
      <c r="V236" s="41"/>
      <c r="AF236" s="1"/>
      <c r="AG236" s="13"/>
      <c r="AH236" s="13"/>
      <c r="AI236" s="13"/>
      <c r="AJ236" s="13"/>
      <c r="AK236" s="13"/>
      <c r="AL236" s="13"/>
      <c r="AM236" s="13"/>
      <c r="AN236" s="1"/>
    </row>
    <row r="237" spans="1:40" ht="30" customHeight="1" hidden="1">
      <c r="A237" s="16"/>
      <c r="B237" s="1"/>
      <c r="C237" s="118">
        <v>219</v>
      </c>
      <c r="D237" s="216"/>
      <c r="E237" s="326"/>
      <c r="F237" s="327"/>
      <c r="G237" s="135"/>
      <c r="H237" s="129"/>
      <c r="I237" s="265"/>
      <c r="J237" s="146"/>
      <c r="K237" s="145"/>
      <c r="L237" s="266">
        <f t="shared" si="20"/>
      </c>
      <c r="M237" s="122"/>
      <c r="N237" s="122"/>
      <c r="O237" s="268">
        <f t="shared" si="16"/>
      </c>
      <c r="P237" s="123">
        <f t="shared" si="17"/>
      </c>
      <c r="Q237" s="41"/>
      <c r="R237" s="41"/>
      <c r="S237" s="57">
        <f t="shared" si="18"/>
        <v>0</v>
      </c>
      <c r="T237" s="57">
        <f t="shared" si="19"/>
        <v>0</v>
      </c>
      <c r="U237" s="41"/>
      <c r="V237" s="41"/>
      <c r="AF237" s="1"/>
      <c r="AG237" s="13"/>
      <c r="AH237" s="13"/>
      <c r="AI237" s="13"/>
      <c r="AJ237" s="13"/>
      <c r="AK237" s="13"/>
      <c r="AL237" s="13"/>
      <c r="AM237" s="13"/>
      <c r="AN237" s="1"/>
    </row>
    <row r="238" spans="1:40" ht="30" customHeight="1" hidden="1">
      <c r="A238" s="16"/>
      <c r="B238" s="1"/>
      <c r="C238" s="242">
        <v>220</v>
      </c>
      <c r="D238" s="216"/>
      <c r="E238" s="326"/>
      <c r="F238" s="327"/>
      <c r="G238" s="135"/>
      <c r="H238" s="129"/>
      <c r="I238" s="265"/>
      <c r="J238" s="146"/>
      <c r="K238" s="145"/>
      <c r="L238" s="266">
        <f t="shared" si="20"/>
      </c>
      <c r="M238" s="122"/>
      <c r="N238" s="122"/>
      <c r="O238" s="268">
        <f t="shared" si="16"/>
      </c>
      <c r="P238" s="123">
        <f t="shared" si="17"/>
      </c>
      <c r="Q238" s="41"/>
      <c r="R238" s="41"/>
      <c r="S238" s="57">
        <f t="shared" si="18"/>
        <v>0</v>
      </c>
      <c r="T238" s="57">
        <f t="shared" si="19"/>
        <v>0</v>
      </c>
      <c r="U238" s="41"/>
      <c r="V238" s="41"/>
      <c r="AF238" s="1"/>
      <c r="AG238" s="13"/>
      <c r="AH238" s="13"/>
      <c r="AI238" s="13"/>
      <c r="AJ238" s="13"/>
      <c r="AK238" s="13"/>
      <c r="AL238" s="13"/>
      <c r="AM238" s="13"/>
      <c r="AN238" s="1"/>
    </row>
    <row r="239" spans="1:40" ht="30" customHeight="1" hidden="1">
      <c r="A239" s="16"/>
      <c r="B239" s="1"/>
      <c r="C239" s="118">
        <v>221</v>
      </c>
      <c r="D239" s="216"/>
      <c r="E239" s="326"/>
      <c r="F239" s="327"/>
      <c r="G239" s="135"/>
      <c r="H239" s="129"/>
      <c r="I239" s="265"/>
      <c r="J239" s="146"/>
      <c r="K239" s="145"/>
      <c r="L239" s="266">
        <f t="shared" si="20"/>
      </c>
      <c r="M239" s="122"/>
      <c r="N239" s="122"/>
      <c r="O239" s="268">
        <f t="shared" si="16"/>
      </c>
      <c r="P239" s="123">
        <f t="shared" si="17"/>
      </c>
      <c r="Q239" s="41"/>
      <c r="R239" s="41"/>
      <c r="S239" s="57">
        <f t="shared" si="18"/>
        <v>0</v>
      </c>
      <c r="T239" s="57">
        <f t="shared" si="19"/>
        <v>0</v>
      </c>
      <c r="U239" s="41"/>
      <c r="V239" s="41"/>
      <c r="AF239" s="1"/>
      <c r="AG239" s="13"/>
      <c r="AH239" s="13"/>
      <c r="AI239" s="13"/>
      <c r="AJ239" s="13"/>
      <c r="AK239" s="13"/>
      <c r="AL239" s="13"/>
      <c r="AM239" s="13"/>
      <c r="AN239" s="1"/>
    </row>
    <row r="240" spans="1:40" ht="30" customHeight="1" hidden="1">
      <c r="A240" s="16"/>
      <c r="B240" s="1"/>
      <c r="C240" s="242">
        <v>222</v>
      </c>
      <c r="D240" s="216"/>
      <c r="E240" s="326"/>
      <c r="F240" s="327"/>
      <c r="G240" s="135"/>
      <c r="H240" s="129"/>
      <c r="I240" s="265"/>
      <c r="J240" s="146"/>
      <c r="K240" s="145"/>
      <c r="L240" s="266">
        <f t="shared" si="20"/>
      </c>
      <c r="M240" s="122"/>
      <c r="N240" s="122"/>
      <c r="O240" s="268">
        <f t="shared" si="16"/>
      </c>
      <c r="P240" s="123">
        <f t="shared" si="17"/>
      </c>
      <c r="Q240" s="41"/>
      <c r="R240" s="41"/>
      <c r="S240" s="57">
        <f t="shared" si="18"/>
        <v>0</v>
      </c>
      <c r="T240" s="57">
        <f t="shared" si="19"/>
        <v>0</v>
      </c>
      <c r="U240" s="41"/>
      <c r="V240" s="41"/>
      <c r="AF240" s="1"/>
      <c r="AG240" s="13"/>
      <c r="AH240" s="13"/>
      <c r="AI240" s="13"/>
      <c r="AJ240" s="13"/>
      <c r="AK240" s="13"/>
      <c r="AL240" s="13"/>
      <c r="AM240" s="13"/>
      <c r="AN240" s="1"/>
    </row>
    <row r="241" spans="1:40" ht="30" customHeight="1" hidden="1">
      <c r="A241" s="16"/>
      <c r="B241" s="1"/>
      <c r="C241" s="118">
        <v>223</v>
      </c>
      <c r="D241" s="216"/>
      <c r="E241" s="326"/>
      <c r="F241" s="327"/>
      <c r="G241" s="135"/>
      <c r="H241" s="129"/>
      <c r="I241" s="265"/>
      <c r="J241" s="146"/>
      <c r="K241" s="145"/>
      <c r="L241" s="266">
        <f t="shared" si="20"/>
      </c>
      <c r="M241" s="122"/>
      <c r="N241" s="122"/>
      <c r="O241" s="268">
        <f t="shared" si="16"/>
      </c>
      <c r="P241" s="123">
        <f t="shared" si="17"/>
      </c>
      <c r="Q241" s="41"/>
      <c r="R241" s="41"/>
      <c r="S241" s="57">
        <f t="shared" si="18"/>
        <v>0</v>
      </c>
      <c r="T241" s="57">
        <f t="shared" si="19"/>
        <v>0</v>
      </c>
      <c r="U241" s="41"/>
      <c r="V241" s="41"/>
      <c r="AF241" s="1"/>
      <c r="AG241" s="13"/>
      <c r="AH241" s="13"/>
      <c r="AI241" s="13"/>
      <c r="AJ241" s="13"/>
      <c r="AK241" s="13"/>
      <c r="AL241" s="13"/>
      <c r="AM241" s="13"/>
      <c r="AN241" s="1"/>
    </row>
    <row r="242" spans="1:40" ht="30" customHeight="1" hidden="1">
      <c r="A242" s="16"/>
      <c r="B242" s="1"/>
      <c r="C242" s="242">
        <v>224</v>
      </c>
      <c r="D242" s="216"/>
      <c r="E242" s="326"/>
      <c r="F242" s="327"/>
      <c r="G242" s="135"/>
      <c r="H242" s="129"/>
      <c r="I242" s="265"/>
      <c r="J242" s="146"/>
      <c r="K242" s="145"/>
      <c r="L242" s="266">
        <f t="shared" si="20"/>
      </c>
      <c r="M242" s="122"/>
      <c r="N242" s="122"/>
      <c r="O242" s="268">
        <f t="shared" si="16"/>
      </c>
      <c r="P242" s="123">
        <f t="shared" si="17"/>
      </c>
      <c r="Q242" s="41"/>
      <c r="R242" s="41"/>
      <c r="S242" s="57">
        <f t="shared" si="18"/>
        <v>0</v>
      </c>
      <c r="T242" s="57">
        <f t="shared" si="19"/>
        <v>0</v>
      </c>
      <c r="U242" s="41"/>
      <c r="V242" s="41"/>
      <c r="AF242" s="1"/>
      <c r="AG242" s="13"/>
      <c r="AH242" s="13"/>
      <c r="AI242" s="13"/>
      <c r="AJ242" s="13"/>
      <c r="AK242" s="13"/>
      <c r="AL242" s="13"/>
      <c r="AM242" s="13"/>
      <c r="AN242" s="1"/>
    </row>
    <row r="243" spans="1:40" ht="30" customHeight="1" hidden="1">
      <c r="A243" s="16"/>
      <c r="B243" s="1"/>
      <c r="C243" s="118">
        <v>225</v>
      </c>
      <c r="D243" s="216"/>
      <c r="E243" s="326"/>
      <c r="F243" s="327"/>
      <c r="G243" s="135"/>
      <c r="H243" s="129"/>
      <c r="I243" s="265"/>
      <c r="J243" s="146"/>
      <c r="K243" s="145"/>
      <c r="L243" s="266">
        <f t="shared" si="20"/>
      </c>
      <c r="M243" s="122"/>
      <c r="N243" s="122"/>
      <c r="O243" s="268">
        <f t="shared" si="16"/>
      </c>
      <c r="P243" s="123">
        <f t="shared" si="17"/>
      </c>
      <c r="Q243" s="41"/>
      <c r="R243" s="41"/>
      <c r="S243" s="57">
        <f t="shared" si="18"/>
        <v>0</v>
      </c>
      <c r="T243" s="57">
        <f t="shared" si="19"/>
        <v>0</v>
      </c>
      <c r="U243" s="41"/>
      <c r="V243" s="41"/>
      <c r="AF243" s="1"/>
      <c r="AG243" s="13"/>
      <c r="AH243" s="13"/>
      <c r="AI243" s="13"/>
      <c r="AJ243" s="13"/>
      <c r="AK243" s="13"/>
      <c r="AL243" s="13"/>
      <c r="AM243" s="13"/>
      <c r="AN243" s="1"/>
    </row>
    <row r="244" spans="1:40" ht="30" customHeight="1" hidden="1">
      <c r="A244" s="16"/>
      <c r="B244" s="1"/>
      <c r="C244" s="242">
        <v>226</v>
      </c>
      <c r="D244" s="216"/>
      <c r="E244" s="326"/>
      <c r="F244" s="327"/>
      <c r="G244" s="135"/>
      <c r="H244" s="129"/>
      <c r="I244" s="265"/>
      <c r="J244" s="146"/>
      <c r="K244" s="145"/>
      <c r="L244" s="266">
        <f t="shared" si="20"/>
      </c>
      <c r="M244" s="122"/>
      <c r="N244" s="122"/>
      <c r="O244" s="268">
        <f aca="true" t="shared" si="21" ref="O244:O305">IF(M244=0,"",N244*100/M244)</f>
      </c>
      <c r="P244" s="123">
        <f aca="true" t="shared" si="22" ref="P244:P305">IF(O244="","",IF(OR(O244&gt;100,O244&lt;0),"★",""))</f>
      </c>
      <c r="Q244" s="41"/>
      <c r="R244" s="41"/>
      <c r="S244" s="57">
        <f aca="true" t="shared" si="23" ref="S244:S305">IF(E244="",0,1)</f>
        <v>0</v>
      </c>
      <c r="T244" s="57">
        <f aca="true" t="shared" si="24" ref="T244:T305">IF(E244="",0,IF(LEFT(H244,1)="■",0,1))</f>
        <v>0</v>
      </c>
      <c r="U244" s="41"/>
      <c r="V244" s="41"/>
      <c r="AF244" s="1"/>
      <c r="AG244" s="13"/>
      <c r="AH244" s="13"/>
      <c r="AI244" s="13"/>
      <c r="AJ244" s="13"/>
      <c r="AK244" s="13"/>
      <c r="AL244" s="13"/>
      <c r="AM244" s="13"/>
      <c r="AN244" s="1"/>
    </row>
    <row r="245" spans="1:40" ht="30" customHeight="1" hidden="1">
      <c r="A245" s="16"/>
      <c r="B245" s="1"/>
      <c r="C245" s="118">
        <v>227</v>
      </c>
      <c r="D245" s="216"/>
      <c r="E245" s="326"/>
      <c r="F245" s="327"/>
      <c r="G245" s="135"/>
      <c r="H245" s="129"/>
      <c r="I245" s="265"/>
      <c r="J245" s="146"/>
      <c r="K245" s="145"/>
      <c r="L245" s="266">
        <f t="shared" si="20"/>
      </c>
      <c r="M245" s="122"/>
      <c r="N245" s="122"/>
      <c r="O245" s="268">
        <f t="shared" si="21"/>
      </c>
      <c r="P245" s="123">
        <f t="shared" si="22"/>
      </c>
      <c r="Q245" s="41"/>
      <c r="R245" s="41"/>
      <c r="S245" s="57">
        <f t="shared" si="23"/>
        <v>0</v>
      </c>
      <c r="T245" s="57">
        <f t="shared" si="24"/>
        <v>0</v>
      </c>
      <c r="U245" s="41"/>
      <c r="V245" s="41"/>
      <c r="AF245" s="1"/>
      <c r="AG245" s="13"/>
      <c r="AH245" s="13"/>
      <c r="AI245" s="13"/>
      <c r="AJ245" s="13"/>
      <c r="AK245" s="13"/>
      <c r="AL245" s="13"/>
      <c r="AM245" s="13"/>
      <c r="AN245" s="1"/>
    </row>
    <row r="246" spans="1:40" ht="30" customHeight="1" hidden="1">
      <c r="A246" s="16"/>
      <c r="B246" s="1"/>
      <c r="C246" s="242">
        <v>228</v>
      </c>
      <c r="D246" s="216"/>
      <c r="E246" s="326"/>
      <c r="F246" s="327"/>
      <c r="G246" s="135"/>
      <c r="H246" s="129"/>
      <c r="I246" s="265"/>
      <c r="J246" s="146"/>
      <c r="K246" s="145"/>
      <c r="L246" s="266">
        <f t="shared" si="20"/>
      </c>
      <c r="M246" s="122"/>
      <c r="N246" s="122"/>
      <c r="O246" s="268">
        <f t="shared" si="21"/>
      </c>
      <c r="P246" s="123">
        <f t="shared" si="22"/>
      </c>
      <c r="Q246" s="41"/>
      <c r="R246" s="41"/>
      <c r="S246" s="57">
        <f t="shared" si="23"/>
        <v>0</v>
      </c>
      <c r="T246" s="57">
        <f t="shared" si="24"/>
        <v>0</v>
      </c>
      <c r="U246" s="41"/>
      <c r="V246" s="41"/>
      <c r="AF246" s="1"/>
      <c r="AG246" s="13"/>
      <c r="AH246" s="13"/>
      <c r="AI246" s="13"/>
      <c r="AJ246" s="13"/>
      <c r="AK246" s="13"/>
      <c r="AL246" s="13"/>
      <c r="AM246" s="13"/>
      <c r="AN246" s="1"/>
    </row>
    <row r="247" spans="1:40" ht="30" customHeight="1" hidden="1">
      <c r="A247" s="16"/>
      <c r="B247" s="1"/>
      <c r="C247" s="118">
        <v>229</v>
      </c>
      <c r="D247" s="216"/>
      <c r="E247" s="326"/>
      <c r="F247" s="327"/>
      <c r="G247" s="135"/>
      <c r="H247" s="129"/>
      <c r="I247" s="265"/>
      <c r="J247" s="146"/>
      <c r="K247" s="145"/>
      <c r="L247" s="266">
        <f t="shared" si="20"/>
      </c>
      <c r="M247" s="122"/>
      <c r="N247" s="122"/>
      <c r="O247" s="268">
        <f t="shared" si="21"/>
      </c>
      <c r="P247" s="123">
        <f t="shared" si="22"/>
      </c>
      <c r="Q247" s="41"/>
      <c r="R247" s="41"/>
      <c r="S247" s="57">
        <f t="shared" si="23"/>
        <v>0</v>
      </c>
      <c r="T247" s="57">
        <f t="shared" si="24"/>
        <v>0</v>
      </c>
      <c r="U247" s="41"/>
      <c r="V247" s="41"/>
      <c r="AF247" s="1"/>
      <c r="AG247" s="13"/>
      <c r="AH247" s="13"/>
      <c r="AI247" s="13"/>
      <c r="AJ247" s="13"/>
      <c r="AK247" s="13"/>
      <c r="AL247" s="13"/>
      <c r="AM247" s="13"/>
      <c r="AN247" s="1"/>
    </row>
    <row r="248" spans="1:40" ht="30" customHeight="1" hidden="1">
      <c r="A248" s="16"/>
      <c r="B248" s="1"/>
      <c r="C248" s="242">
        <v>230</v>
      </c>
      <c r="D248" s="216"/>
      <c r="E248" s="326"/>
      <c r="F248" s="327"/>
      <c r="G248" s="135"/>
      <c r="H248" s="129"/>
      <c r="I248" s="265"/>
      <c r="J248" s="146"/>
      <c r="K248" s="145"/>
      <c r="L248" s="266">
        <f t="shared" si="20"/>
      </c>
      <c r="M248" s="122"/>
      <c r="N248" s="122"/>
      <c r="O248" s="268">
        <f t="shared" si="21"/>
      </c>
      <c r="P248" s="123">
        <f t="shared" si="22"/>
      </c>
      <c r="Q248" s="41"/>
      <c r="R248" s="41"/>
      <c r="S248" s="57">
        <f t="shared" si="23"/>
        <v>0</v>
      </c>
      <c r="T248" s="57">
        <f t="shared" si="24"/>
        <v>0</v>
      </c>
      <c r="U248" s="41"/>
      <c r="V248" s="41"/>
      <c r="AF248" s="1"/>
      <c r="AG248" s="13"/>
      <c r="AH248" s="13"/>
      <c r="AI248" s="13"/>
      <c r="AJ248" s="13"/>
      <c r="AK248" s="13"/>
      <c r="AL248" s="13"/>
      <c r="AM248" s="13"/>
      <c r="AN248" s="1"/>
    </row>
    <row r="249" spans="1:40" ht="30" customHeight="1" hidden="1">
      <c r="A249" s="16"/>
      <c r="B249" s="1"/>
      <c r="C249" s="118">
        <v>231</v>
      </c>
      <c r="D249" s="216"/>
      <c r="E249" s="326"/>
      <c r="F249" s="327"/>
      <c r="G249" s="135"/>
      <c r="H249" s="129"/>
      <c r="I249" s="265"/>
      <c r="J249" s="146"/>
      <c r="K249" s="145"/>
      <c r="L249" s="266">
        <f t="shared" si="20"/>
      </c>
      <c r="M249" s="122"/>
      <c r="N249" s="122"/>
      <c r="O249" s="268">
        <f t="shared" si="21"/>
      </c>
      <c r="P249" s="123">
        <f t="shared" si="22"/>
      </c>
      <c r="Q249" s="41"/>
      <c r="R249" s="41"/>
      <c r="S249" s="57">
        <f t="shared" si="23"/>
        <v>0</v>
      </c>
      <c r="T249" s="57">
        <f t="shared" si="24"/>
        <v>0</v>
      </c>
      <c r="U249" s="41"/>
      <c r="V249" s="41"/>
      <c r="AF249" s="1"/>
      <c r="AG249" s="13"/>
      <c r="AH249" s="13"/>
      <c r="AI249" s="13"/>
      <c r="AJ249" s="13"/>
      <c r="AK249" s="13"/>
      <c r="AL249" s="13"/>
      <c r="AM249" s="13"/>
      <c r="AN249" s="1"/>
    </row>
    <row r="250" spans="1:40" ht="30" customHeight="1" hidden="1">
      <c r="A250" s="16"/>
      <c r="B250" s="1"/>
      <c r="C250" s="242">
        <v>232</v>
      </c>
      <c r="D250" s="216"/>
      <c r="E250" s="326"/>
      <c r="F250" s="327"/>
      <c r="G250" s="135"/>
      <c r="H250" s="129"/>
      <c r="I250" s="265"/>
      <c r="J250" s="146"/>
      <c r="K250" s="145"/>
      <c r="L250" s="266">
        <f t="shared" si="20"/>
      </c>
      <c r="M250" s="122"/>
      <c r="N250" s="122"/>
      <c r="O250" s="268">
        <f t="shared" si="21"/>
      </c>
      <c r="P250" s="123">
        <f t="shared" si="22"/>
      </c>
      <c r="Q250" s="41"/>
      <c r="R250" s="41"/>
      <c r="S250" s="57">
        <f t="shared" si="23"/>
        <v>0</v>
      </c>
      <c r="T250" s="57">
        <f t="shared" si="24"/>
        <v>0</v>
      </c>
      <c r="U250" s="41"/>
      <c r="V250" s="41"/>
      <c r="AF250" s="1"/>
      <c r="AG250" s="13"/>
      <c r="AH250" s="13"/>
      <c r="AI250" s="13"/>
      <c r="AJ250" s="13"/>
      <c r="AK250" s="13"/>
      <c r="AL250" s="13"/>
      <c r="AM250" s="13"/>
      <c r="AN250" s="1"/>
    </row>
    <row r="251" spans="1:40" ht="30" customHeight="1" hidden="1">
      <c r="A251" s="16"/>
      <c r="B251" s="1"/>
      <c r="C251" s="118">
        <v>233</v>
      </c>
      <c r="D251" s="216"/>
      <c r="E251" s="326"/>
      <c r="F251" s="327"/>
      <c r="G251" s="135"/>
      <c r="H251" s="129"/>
      <c r="I251" s="265"/>
      <c r="J251" s="146"/>
      <c r="K251" s="145"/>
      <c r="L251" s="266">
        <f t="shared" si="20"/>
      </c>
      <c r="M251" s="122"/>
      <c r="N251" s="122"/>
      <c r="O251" s="268">
        <f t="shared" si="21"/>
      </c>
      <c r="P251" s="123">
        <f t="shared" si="22"/>
      </c>
      <c r="Q251" s="41"/>
      <c r="R251" s="41"/>
      <c r="S251" s="57">
        <f t="shared" si="23"/>
        <v>0</v>
      </c>
      <c r="T251" s="57">
        <f t="shared" si="24"/>
        <v>0</v>
      </c>
      <c r="U251" s="41"/>
      <c r="V251" s="41"/>
      <c r="AF251" s="1"/>
      <c r="AG251" s="13"/>
      <c r="AH251" s="13"/>
      <c r="AI251" s="13"/>
      <c r="AJ251" s="13"/>
      <c r="AK251" s="13"/>
      <c r="AL251" s="13"/>
      <c r="AM251" s="13"/>
      <c r="AN251" s="1"/>
    </row>
    <row r="252" spans="1:40" ht="30" customHeight="1" hidden="1">
      <c r="A252" s="16"/>
      <c r="B252" s="1"/>
      <c r="C252" s="242">
        <v>234</v>
      </c>
      <c r="D252" s="216"/>
      <c r="E252" s="326"/>
      <c r="F252" s="327"/>
      <c r="G252" s="135"/>
      <c r="H252" s="129"/>
      <c r="I252" s="265"/>
      <c r="J252" s="146"/>
      <c r="K252" s="145"/>
      <c r="L252" s="266">
        <f t="shared" si="20"/>
      </c>
      <c r="M252" s="122"/>
      <c r="N252" s="122"/>
      <c r="O252" s="268">
        <f t="shared" si="21"/>
      </c>
      <c r="P252" s="123">
        <f t="shared" si="22"/>
      </c>
      <c r="Q252" s="41"/>
      <c r="R252" s="41"/>
      <c r="S252" s="57">
        <f t="shared" si="23"/>
        <v>0</v>
      </c>
      <c r="T252" s="57">
        <f t="shared" si="24"/>
        <v>0</v>
      </c>
      <c r="U252" s="41"/>
      <c r="V252" s="41"/>
      <c r="AF252" s="1"/>
      <c r="AG252" s="13"/>
      <c r="AH252" s="13"/>
      <c r="AI252" s="13"/>
      <c r="AJ252" s="13"/>
      <c r="AK252" s="13"/>
      <c r="AL252" s="13"/>
      <c r="AM252" s="13"/>
      <c r="AN252" s="1"/>
    </row>
    <row r="253" spans="1:40" ht="30" customHeight="1" hidden="1">
      <c r="A253" s="16"/>
      <c r="B253" s="1"/>
      <c r="C253" s="118">
        <v>235</v>
      </c>
      <c r="D253" s="216"/>
      <c r="E253" s="326"/>
      <c r="F253" s="327"/>
      <c r="G253" s="135"/>
      <c r="H253" s="129"/>
      <c r="I253" s="265"/>
      <c r="J253" s="146"/>
      <c r="K253" s="145"/>
      <c r="L253" s="266">
        <f t="shared" si="20"/>
      </c>
      <c r="M253" s="122"/>
      <c r="N253" s="122"/>
      <c r="O253" s="268">
        <f t="shared" si="21"/>
      </c>
      <c r="P253" s="123">
        <f t="shared" si="22"/>
      </c>
      <c r="Q253" s="41"/>
      <c r="R253" s="41"/>
      <c r="S253" s="57">
        <f t="shared" si="23"/>
        <v>0</v>
      </c>
      <c r="T253" s="57">
        <f t="shared" si="24"/>
        <v>0</v>
      </c>
      <c r="U253" s="41"/>
      <c r="V253" s="41"/>
      <c r="AF253" s="1"/>
      <c r="AG253" s="13"/>
      <c r="AH253" s="13"/>
      <c r="AI253" s="13"/>
      <c r="AJ253" s="13"/>
      <c r="AK253" s="13"/>
      <c r="AL253" s="13"/>
      <c r="AM253" s="13"/>
      <c r="AN253" s="1"/>
    </row>
    <row r="254" spans="1:40" ht="30" customHeight="1" hidden="1">
      <c r="A254" s="16"/>
      <c r="B254" s="1"/>
      <c r="C254" s="242">
        <v>236</v>
      </c>
      <c r="D254" s="216"/>
      <c r="E254" s="326"/>
      <c r="F254" s="327"/>
      <c r="G254" s="135"/>
      <c r="H254" s="129"/>
      <c r="I254" s="265"/>
      <c r="J254" s="146"/>
      <c r="K254" s="145"/>
      <c r="L254" s="266">
        <f t="shared" si="20"/>
      </c>
      <c r="M254" s="122"/>
      <c r="N254" s="122"/>
      <c r="O254" s="268">
        <f t="shared" si="21"/>
      </c>
      <c r="P254" s="123">
        <f t="shared" si="22"/>
      </c>
      <c r="Q254" s="41"/>
      <c r="R254" s="41"/>
      <c r="S254" s="57">
        <f t="shared" si="23"/>
        <v>0</v>
      </c>
      <c r="T254" s="57">
        <f t="shared" si="24"/>
        <v>0</v>
      </c>
      <c r="U254" s="41"/>
      <c r="V254" s="41"/>
      <c r="AF254" s="1"/>
      <c r="AG254" s="13"/>
      <c r="AH254" s="13"/>
      <c r="AI254" s="13"/>
      <c r="AJ254" s="13"/>
      <c r="AK254" s="13"/>
      <c r="AL254" s="13"/>
      <c r="AM254" s="13"/>
      <c r="AN254" s="1"/>
    </row>
    <row r="255" spans="1:40" ht="30" customHeight="1" hidden="1">
      <c r="A255" s="16"/>
      <c r="B255" s="1"/>
      <c r="C255" s="118">
        <v>237</v>
      </c>
      <c r="D255" s="216"/>
      <c r="E255" s="326"/>
      <c r="F255" s="327"/>
      <c r="G255" s="135"/>
      <c r="H255" s="129"/>
      <c r="I255" s="265"/>
      <c r="J255" s="146"/>
      <c r="K255" s="145"/>
      <c r="L255" s="266">
        <f t="shared" si="20"/>
      </c>
      <c r="M255" s="122"/>
      <c r="N255" s="122"/>
      <c r="O255" s="268">
        <f t="shared" si="21"/>
      </c>
      <c r="P255" s="123">
        <f t="shared" si="22"/>
      </c>
      <c r="Q255" s="41"/>
      <c r="R255" s="41"/>
      <c r="S255" s="57">
        <f t="shared" si="23"/>
        <v>0</v>
      </c>
      <c r="T255" s="57">
        <f t="shared" si="24"/>
        <v>0</v>
      </c>
      <c r="U255" s="41"/>
      <c r="V255" s="41"/>
      <c r="AF255" s="1"/>
      <c r="AG255" s="13"/>
      <c r="AH255" s="13"/>
      <c r="AI255" s="13"/>
      <c r="AJ255" s="13"/>
      <c r="AK255" s="13"/>
      <c r="AL255" s="13"/>
      <c r="AM255" s="13"/>
      <c r="AN255" s="1"/>
    </row>
    <row r="256" spans="1:40" ht="30" customHeight="1" hidden="1">
      <c r="A256" s="16"/>
      <c r="B256" s="1"/>
      <c r="C256" s="242">
        <v>238</v>
      </c>
      <c r="D256" s="216"/>
      <c r="E256" s="326"/>
      <c r="F256" s="327"/>
      <c r="G256" s="135"/>
      <c r="H256" s="129"/>
      <c r="I256" s="265"/>
      <c r="J256" s="146"/>
      <c r="K256" s="145"/>
      <c r="L256" s="266">
        <f t="shared" si="20"/>
      </c>
      <c r="M256" s="122"/>
      <c r="N256" s="122"/>
      <c r="O256" s="268">
        <f t="shared" si="21"/>
      </c>
      <c r="P256" s="123">
        <f t="shared" si="22"/>
      </c>
      <c r="Q256" s="41"/>
      <c r="R256" s="41"/>
      <c r="S256" s="57">
        <f t="shared" si="23"/>
        <v>0</v>
      </c>
      <c r="T256" s="57">
        <f t="shared" si="24"/>
        <v>0</v>
      </c>
      <c r="U256" s="41"/>
      <c r="V256" s="41"/>
      <c r="AF256" s="1"/>
      <c r="AG256" s="13"/>
      <c r="AH256" s="13"/>
      <c r="AI256" s="13"/>
      <c r="AJ256" s="13"/>
      <c r="AK256" s="13"/>
      <c r="AL256" s="13"/>
      <c r="AM256" s="13"/>
      <c r="AN256" s="1"/>
    </row>
    <row r="257" spans="1:40" ht="30" customHeight="1" hidden="1">
      <c r="A257" s="16"/>
      <c r="B257" s="1"/>
      <c r="C257" s="118">
        <v>239</v>
      </c>
      <c r="D257" s="216"/>
      <c r="E257" s="326"/>
      <c r="F257" s="327"/>
      <c r="G257" s="135"/>
      <c r="H257" s="129"/>
      <c r="I257" s="265"/>
      <c r="J257" s="146"/>
      <c r="K257" s="145"/>
      <c r="L257" s="266">
        <f t="shared" si="20"/>
      </c>
      <c r="M257" s="122"/>
      <c r="N257" s="122"/>
      <c r="O257" s="268">
        <f t="shared" si="21"/>
      </c>
      <c r="P257" s="123">
        <f t="shared" si="22"/>
      </c>
      <c r="Q257" s="41"/>
      <c r="R257" s="41"/>
      <c r="S257" s="57">
        <f t="shared" si="23"/>
        <v>0</v>
      </c>
      <c r="T257" s="57">
        <f t="shared" si="24"/>
        <v>0</v>
      </c>
      <c r="U257" s="41"/>
      <c r="V257" s="41"/>
      <c r="AF257" s="1"/>
      <c r="AG257" s="13"/>
      <c r="AH257" s="13"/>
      <c r="AI257" s="13"/>
      <c r="AJ257" s="13"/>
      <c r="AK257" s="13"/>
      <c r="AL257" s="13"/>
      <c r="AM257" s="13"/>
      <c r="AN257" s="1"/>
    </row>
    <row r="258" spans="1:40" ht="30" customHeight="1" hidden="1">
      <c r="A258" s="16"/>
      <c r="B258" s="1"/>
      <c r="C258" s="242">
        <v>240</v>
      </c>
      <c r="D258" s="216"/>
      <c r="E258" s="326"/>
      <c r="F258" s="327"/>
      <c r="G258" s="135"/>
      <c r="H258" s="129"/>
      <c r="I258" s="265"/>
      <c r="J258" s="146"/>
      <c r="K258" s="145"/>
      <c r="L258" s="266">
        <f t="shared" si="20"/>
      </c>
      <c r="M258" s="122"/>
      <c r="N258" s="122"/>
      <c r="O258" s="268">
        <f t="shared" si="21"/>
      </c>
      <c r="P258" s="123">
        <f t="shared" si="22"/>
      </c>
      <c r="Q258" s="41"/>
      <c r="R258" s="41"/>
      <c r="S258" s="57">
        <f t="shared" si="23"/>
        <v>0</v>
      </c>
      <c r="T258" s="57">
        <f t="shared" si="24"/>
        <v>0</v>
      </c>
      <c r="U258" s="41"/>
      <c r="V258" s="41"/>
      <c r="AF258" s="1"/>
      <c r="AG258" s="13"/>
      <c r="AH258" s="13"/>
      <c r="AI258" s="13"/>
      <c r="AJ258" s="13"/>
      <c r="AK258" s="13"/>
      <c r="AL258" s="13"/>
      <c r="AM258" s="13"/>
      <c r="AN258" s="1"/>
    </row>
    <row r="259" spans="1:40" ht="30" customHeight="1" hidden="1">
      <c r="A259" s="16"/>
      <c r="B259" s="1"/>
      <c r="C259" s="118">
        <v>241</v>
      </c>
      <c r="D259" s="216"/>
      <c r="E259" s="326"/>
      <c r="F259" s="327"/>
      <c r="G259" s="135"/>
      <c r="H259" s="129"/>
      <c r="I259" s="265"/>
      <c r="J259" s="146"/>
      <c r="K259" s="145"/>
      <c r="L259" s="266">
        <f t="shared" si="20"/>
      </c>
      <c r="M259" s="122"/>
      <c r="N259" s="122"/>
      <c r="O259" s="268">
        <f t="shared" si="21"/>
      </c>
      <c r="P259" s="123">
        <f t="shared" si="22"/>
      </c>
      <c r="Q259" s="41"/>
      <c r="R259" s="41"/>
      <c r="S259" s="57">
        <f t="shared" si="23"/>
        <v>0</v>
      </c>
      <c r="T259" s="57">
        <f t="shared" si="24"/>
        <v>0</v>
      </c>
      <c r="U259" s="41"/>
      <c r="V259" s="41"/>
      <c r="AF259" s="1"/>
      <c r="AG259" s="13"/>
      <c r="AH259" s="13"/>
      <c r="AI259" s="13"/>
      <c r="AJ259" s="13"/>
      <c r="AK259" s="13"/>
      <c r="AL259" s="13"/>
      <c r="AM259" s="13"/>
      <c r="AN259" s="1"/>
    </row>
    <row r="260" spans="1:40" ht="30" customHeight="1" hidden="1">
      <c r="A260" s="16"/>
      <c r="B260" s="1"/>
      <c r="C260" s="242">
        <v>242</v>
      </c>
      <c r="D260" s="216"/>
      <c r="E260" s="326"/>
      <c r="F260" s="327"/>
      <c r="G260" s="135"/>
      <c r="H260" s="129"/>
      <c r="I260" s="265"/>
      <c r="J260" s="146"/>
      <c r="K260" s="145"/>
      <c r="L260" s="266">
        <f t="shared" si="20"/>
      </c>
      <c r="M260" s="122"/>
      <c r="N260" s="122"/>
      <c r="O260" s="268">
        <f t="shared" si="21"/>
      </c>
      <c r="P260" s="123">
        <f t="shared" si="22"/>
      </c>
      <c r="Q260" s="41"/>
      <c r="R260" s="41"/>
      <c r="S260" s="57">
        <f t="shared" si="23"/>
        <v>0</v>
      </c>
      <c r="T260" s="57">
        <f t="shared" si="24"/>
        <v>0</v>
      </c>
      <c r="U260" s="41"/>
      <c r="V260" s="41"/>
      <c r="AF260" s="1"/>
      <c r="AG260" s="13"/>
      <c r="AH260" s="13"/>
      <c r="AI260" s="13"/>
      <c r="AJ260" s="13"/>
      <c r="AK260" s="13"/>
      <c r="AL260" s="13"/>
      <c r="AM260" s="13"/>
      <c r="AN260" s="1"/>
    </row>
    <row r="261" spans="1:40" ht="30" customHeight="1" hidden="1">
      <c r="A261" s="16"/>
      <c r="B261" s="1"/>
      <c r="C261" s="118">
        <v>243</v>
      </c>
      <c r="D261" s="216"/>
      <c r="E261" s="326"/>
      <c r="F261" s="327"/>
      <c r="G261" s="135"/>
      <c r="H261" s="129"/>
      <c r="I261" s="265"/>
      <c r="J261" s="146"/>
      <c r="K261" s="145"/>
      <c r="L261" s="266">
        <f t="shared" si="20"/>
      </c>
      <c r="M261" s="122"/>
      <c r="N261" s="122"/>
      <c r="O261" s="268">
        <f t="shared" si="21"/>
      </c>
      <c r="P261" s="123">
        <f t="shared" si="22"/>
      </c>
      <c r="Q261" s="41"/>
      <c r="R261" s="41"/>
      <c r="S261" s="57">
        <f t="shared" si="23"/>
        <v>0</v>
      </c>
      <c r="T261" s="57">
        <f t="shared" si="24"/>
        <v>0</v>
      </c>
      <c r="U261" s="41"/>
      <c r="V261" s="41"/>
      <c r="AF261" s="1"/>
      <c r="AG261" s="13"/>
      <c r="AH261" s="13"/>
      <c r="AI261" s="13"/>
      <c r="AJ261" s="13"/>
      <c r="AK261" s="13"/>
      <c r="AL261" s="13"/>
      <c r="AM261" s="13"/>
      <c r="AN261" s="1"/>
    </row>
    <row r="262" spans="1:40" ht="30" customHeight="1" hidden="1">
      <c r="A262" s="16"/>
      <c r="B262" s="1"/>
      <c r="C262" s="242">
        <v>244</v>
      </c>
      <c r="D262" s="216"/>
      <c r="E262" s="326"/>
      <c r="F262" s="327"/>
      <c r="G262" s="135"/>
      <c r="H262" s="129"/>
      <c r="I262" s="265"/>
      <c r="J262" s="146"/>
      <c r="K262" s="145"/>
      <c r="L262" s="266">
        <f t="shared" si="20"/>
      </c>
      <c r="M262" s="122"/>
      <c r="N262" s="122"/>
      <c r="O262" s="268">
        <f t="shared" si="21"/>
      </c>
      <c r="P262" s="123">
        <f t="shared" si="22"/>
      </c>
      <c r="Q262" s="41"/>
      <c r="R262" s="41"/>
      <c r="S262" s="57">
        <f t="shared" si="23"/>
        <v>0</v>
      </c>
      <c r="T262" s="57">
        <f t="shared" si="24"/>
        <v>0</v>
      </c>
      <c r="U262" s="41"/>
      <c r="V262" s="41"/>
      <c r="AF262" s="1"/>
      <c r="AG262" s="13"/>
      <c r="AH262" s="13"/>
      <c r="AI262" s="13"/>
      <c r="AJ262" s="13"/>
      <c r="AK262" s="13"/>
      <c r="AL262" s="13"/>
      <c r="AM262" s="13"/>
      <c r="AN262" s="1"/>
    </row>
    <row r="263" spans="1:40" ht="30" customHeight="1" hidden="1">
      <c r="A263" s="16"/>
      <c r="B263" s="1"/>
      <c r="C263" s="118">
        <v>245</v>
      </c>
      <c r="D263" s="216"/>
      <c r="E263" s="326"/>
      <c r="F263" s="327"/>
      <c r="G263" s="135"/>
      <c r="H263" s="129"/>
      <c r="I263" s="265"/>
      <c r="J263" s="146"/>
      <c r="K263" s="145"/>
      <c r="L263" s="266">
        <f t="shared" si="20"/>
      </c>
      <c r="M263" s="122"/>
      <c r="N263" s="122"/>
      <c r="O263" s="268">
        <f t="shared" si="21"/>
      </c>
      <c r="P263" s="123">
        <f t="shared" si="22"/>
      </c>
      <c r="Q263" s="41"/>
      <c r="R263" s="41"/>
      <c r="S263" s="57">
        <f t="shared" si="23"/>
        <v>0</v>
      </c>
      <c r="T263" s="57">
        <f t="shared" si="24"/>
        <v>0</v>
      </c>
      <c r="U263" s="41"/>
      <c r="V263" s="41"/>
      <c r="AF263" s="1"/>
      <c r="AG263" s="13"/>
      <c r="AH263" s="13"/>
      <c r="AI263" s="13"/>
      <c r="AJ263" s="13"/>
      <c r="AK263" s="13"/>
      <c r="AL263" s="13"/>
      <c r="AM263" s="13"/>
      <c r="AN263" s="1"/>
    </row>
    <row r="264" spans="1:40" ht="30" customHeight="1" hidden="1">
      <c r="A264" s="16"/>
      <c r="B264" s="1"/>
      <c r="C264" s="242">
        <v>246</v>
      </c>
      <c r="D264" s="216"/>
      <c r="E264" s="326"/>
      <c r="F264" s="327"/>
      <c r="G264" s="135"/>
      <c r="H264" s="129"/>
      <c r="I264" s="265"/>
      <c r="J264" s="146"/>
      <c r="K264" s="145"/>
      <c r="L264" s="266">
        <f t="shared" si="20"/>
      </c>
      <c r="M264" s="122"/>
      <c r="N264" s="122"/>
      <c r="O264" s="268">
        <f t="shared" si="21"/>
      </c>
      <c r="P264" s="123">
        <f t="shared" si="22"/>
      </c>
      <c r="Q264" s="41"/>
      <c r="R264" s="41"/>
      <c r="S264" s="57">
        <f t="shared" si="23"/>
        <v>0</v>
      </c>
      <c r="T264" s="57">
        <f t="shared" si="24"/>
        <v>0</v>
      </c>
      <c r="U264" s="41"/>
      <c r="V264" s="41"/>
      <c r="AF264" s="1"/>
      <c r="AG264" s="13"/>
      <c r="AH264" s="13"/>
      <c r="AI264" s="13"/>
      <c r="AJ264" s="13"/>
      <c r="AK264" s="13"/>
      <c r="AL264" s="13"/>
      <c r="AM264" s="13"/>
      <c r="AN264" s="1"/>
    </row>
    <row r="265" spans="1:40" ht="30" customHeight="1" hidden="1">
      <c r="A265" s="16"/>
      <c r="B265" s="1"/>
      <c r="C265" s="118">
        <v>247</v>
      </c>
      <c r="D265" s="216"/>
      <c r="E265" s="326"/>
      <c r="F265" s="327"/>
      <c r="G265" s="135"/>
      <c r="H265" s="129"/>
      <c r="I265" s="265"/>
      <c r="J265" s="146"/>
      <c r="K265" s="145"/>
      <c r="L265" s="266">
        <f t="shared" si="20"/>
      </c>
      <c r="M265" s="122"/>
      <c r="N265" s="122"/>
      <c r="O265" s="268">
        <f t="shared" si="21"/>
      </c>
      <c r="P265" s="123">
        <f t="shared" si="22"/>
      </c>
      <c r="Q265" s="41"/>
      <c r="R265" s="41"/>
      <c r="S265" s="57">
        <f t="shared" si="23"/>
        <v>0</v>
      </c>
      <c r="T265" s="57">
        <f t="shared" si="24"/>
        <v>0</v>
      </c>
      <c r="U265" s="41"/>
      <c r="V265" s="41"/>
      <c r="AF265" s="1"/>
      <c r="AG265" s="13"/>
      <c r="AH265" s="13"/>
      <c r="AI265" s="13"/>
      <c r="AJ265" s="13"/>
      <c r="AK265" s="13"/>
      <c r="AL265" s="13"/>
      <c r="AM265" s="13"/>
      <c r="AN265" s="1"/>
    </row>
    <row r="266" spans="1:40" ht="30" customHeight="1" hidden="1">
      <c r="A266" s="16"/>
      <c r="B266" s="1"/>
      <c r="C266" s="242">
        <v>248</v>
      </c>
      <c r="D266" s="216"/>
      <c r="E266" s="326"/>
      <c r="F266" s="327"/>
      <c r="G266" s="135"/>
      <c r="H266" s="129"/>
      <c r="I266" s="265"/>
      <c r="J266" s="146"/>
      <c r="K266" s="145"/>
      <c r="L266" s="266">
        <f t="shared" si="20"/>
      </c>
      <c r="M266" s="122"/>
      <c r="N266" s="122"/>
      <c r="O266" s="268">
        <f t="shared" si="21"/>
      </c>
      <c r="P266" s="123">
        <f t="shared" si="22"/>
      </c>
      <c r="Q266" s="41"/>
      <c r="R266" s="41"/>
      <c r="S266" s="57">
        <f t="shared" si="23"/>
        <v>0</v>
      </c>
      <c r="T266" s="57">
        <f t="shared" si="24"/>
        <v>0</v>
      </c>
      <c r="U266" s="41"/>
      <c r="V266" s="41"/>
      <c r="AF266" s="1"/>
      <c r="AG266" s="13"/>
      <c r="AH266" s="13"/>
      <c r="AI266" s="13"/>
      <c r="AJ266" s="13"/>
      <c r="AK266" s="13"/>
      <c r="AL266" s="13"/>
      <c r="AM266" s="13"/>
      <c r="AN266" s="1"/>
    </row>
    <row r="267" spans="1:40" ht="30" customHeight="1" hidden="1">
      <c r="A267" s="16"/>
      <c r="B267" s="1"/>
      <c r="C267" s="118">
        <v>249</v>
      </c>
      <c r="D267" s="216"/>
      <c r="E267" s="326"/>
      <c r="F267" s="327"/>
      <c r="G267" s="135"/>
      <c r="H267" s="129"/>
      <c r="I267" s="265"/>
      <c r="J267" s="146"/>
      <c r="K267" s="145"/>
      <c r="L267" s="266">
        <f t="shared" si="20"/>
      </c>
      <c r="M267" s="122"/>
      <c r="N267" s="122"/>
      <c r="O267" s="268">
        <f t="shared" si="21"/>
      </c>
      <c r="P267" s="123">
        <f t="shared" si="22"/>
      </c>
      <c r="Q267" s="41"/>
      <c r="R267" s="41"/>
      <c r="S267" s="57">
        <f t="shared" si="23"/>
        <v>0</v>
      </c>
      <c r="T267" s="57">
        <f t="shared" si="24"/>
        <v>0</v>
      </c>
      <c r="U267" s="41"/>
      <c r="V267" s="41"/>
      <c r="AF267" s="1"/>
      <c r="AG267" s="13"/>
      <c r="AH267" s="13"/>
      <c r="AI267" s="13"/>
      <c r="AJ267" s="13"/>
      <c r="AK267" s="13"/>
      <c r="AL267" s="13"/>
      <c r="AM267" s="13"/>
      <c r="AN267" s="1"/>
    </row>
    <row r="268" spans="1:40" ht="30" customHeight="1" hidden="1">
      <c r="A268" s="16"/>
      <c r="B268" s="1"/>
      <c r="C268" s="242">
        <v>250</v>
      </c>
      <c r="D268" s="216"/>
      <c r="E268" s="326"/>
      <c r="F268" s="327"/>
      <c r="G268" s="135"/>
      <c r="H268" s="129"/>
      <c r="I268" s="265"/>
      <c r="J268" s="146"/>
      <c r="K268" s="145"/>
      <c r="L268" s="266">
        <f t="shared" si="20"/>
      </c>
      <c r="M268" s="122"/>
      <c r="N268" s="122"/>
      <c r="O268" s="268">
        <f t="shared" si="21"/>
      </c>
      <c r="P268" s="123">
        <f t="shared" si="22"/>
      </c>
      <c r="Q268" s="41"/>
      <c r="R268" s="41"/>
      <c r="S268" s="57">
        <f t="shared" si="23"/>
        <v>0</v>
      </c>
      <c r="T268" s="57">
        <f t="shared" si="24"/>
        <v>0</v>
      </c>
      <c r="U268" s="41"/>
      <c r="V268" s="41"/>
      <c r="AF268" s="1"/>
      <c r="AG268" s="13"/>
      <c r="AH268" s="13"/>
      <c r="AI268" s="13"/>
      <c r="AJ268" s="13"/>
      <c r="AK268" s="13"/>
      <c r="AL268" s="13"/>
      <c r="AM268" s="13"/>
      <c r="AN268" s="1"/>
    </row>
    <row r="269" spans="1:40" ht="30" customHeight="1" hidden="1">
      <c r="A269" s="16"/>
      <c r="B269" s="1"/>
      <c r="C269" s="118">
        <v>251</v>
      </c>
      <c r="D269" s="216"/>
      <c r="E269" s="326"/>
      <c r="F269" s="327"/>
      <c r="G269" s="135"/>
      <c r="H269" s="129"/>
      <c r="I269" s="265"/>
      <c r="J269" s="146"/>
      <c r="K269" s="145"/>
      <c r="L269" s="266">
        <f t="shared" si="20"/>
      </c>
      <c r="M269" s="122"/>
      <c r="N269" s="122"/>
      <c r="O269" s="268">
        <f t="shared" si="21"/>
      </c>
      <c r="P269" s="123">
        <f t="shared" si="22"/>
      </c>
      <c r="Q269" s="41"/>
      <c r="R269" s="41"/>
      <c r="S269" s="57">
        <f t="shared" si="23"/>
        <v>0</v>
      </c>
      <c r="T269" s="57">
        <f t="shared" si="24"/>
        <v>0</v>
      </c>
      <c r="U269" s="41"/>
      <c r="V269" s="41"/>
      <c r="AF269" s="1"/>
      <c r="AG269" s="13"/>
      <c r="AH269" s="13"/>
      <c r="AI269" s="13"/>
      <c r="AJ269" s="13"/>
      <c r="AK269" s="13"/>
      <c r="AL269" s="13"/>
      <c r="AM269" s="13"/>
      <c r="AN269" s="1"/>
    </row>
    <row r="270" spans="1:40" ht="30" customHeight="1" hidden="1">
      <c r="A270" s="16"/>
      <c r="B270" s="1"/>
      <c r="C270" s="242">
        <v>252</v>
      </c>
      <c r="D270" s="216"/>
      <c r="E270" s="326"/>
      <c r="F270" s="327"/>
      <c r="G270" s="135"/>
      <c r="H270" s="129"/>
      <c r="I270" s="265"/>
      <c r="J270" s="146"/>
      <c r="K270" s="145"/>
      <c r="L270" s="266">
        <f t="shared" si="20"/>
      </c>
      <c r="M270" s="122"/>
      <c r="N270" s="122"/>
      <c r="O270" s="268">
        <f t="shared" si="21"/>
      </c>
      <c r="P270" s="123">
        <f t="shared" si="22"/>
      </c>
      <c r="Q270" s="41"/>
      <c r="R270" s="41"/>
      <c r="S270" s="57">
        <f t="shared" si="23"/>
        <v>0</v>
      </c>
      <c r="T270" s="57">
        <f t="shared" si="24"/>
        <v>0</v>
      </c>
      <c r="U270" s="41"/>
      <c r="V270" s="41"/>
      <c r="AF270" s="1"/>
      <c r="AG270" s="13"/>
      <c r="AH270" s="13"/>
      <c r="AI270" s="13"/>
      <c r="AJ270" s="13"/>
      <c r="AK270" s="13"/>
      <c r="AL270" s="13"/>
      <c r="AM270" s="13"/>
      <c r="AN270" s="1"/>
    </row>
    <row r="271" spans="1:40" ht="30" customHeight="1" hidden="1">
      <c r="A271" s="16"/>
      <c r="B271" s="1"/>
      <c r="C271" s="118">
        <v>253</v>
      </c>
      <c r="D271" s="216"/>
      <c r="E271" s="326"/>
      <c r="F271" s="327"/>
      <c r="G271" s="135"/>
      <c r="H271" s="129"/>
      <c r="I271" s="265"/>
      <c r="J271" s="146"/>
      <c r="K271" s="145"/>
      <c r="L271" s="266">
        <f t="shared" si="20"/>
      </c>
      <c r="M271" s="122"/>
      <c r="N271" s="122"/>
      <c r="O271" s="268">
        <f t="shared" si="21"/>
      </c>
      <c r="P271" s="123">
        <f t="shared" si="22"/>
      </c>
      <c r="Q271" s="41"/>
      <c r="R271" s="41"/>
      <c r="S271" s="57">
        <f t="shared" si="23"/>
        <v>0</v>
      </c>
      <c r="T271" s="57">
        <f t="shared" si="24"/>
        <v>0</v>
      </c>
      <c r="U271" s="41"/>
      <c r="V271" s="41"/>
      <c r="AF271" s="1"/>
      <c r="AG271" s="13"/>
      <c r="AH271" s="13"/>
      <c r="AI271" s="13"/>
      <c r="AJ271" s="13"/>
      <c r="AK271" s="13"/>
      <c r="AL271" s="13"/>
      <c r="AM271" s="13"/>
      <c r="AN271" s="1"/>
    </row>
    <row r="272" spans="1:40" ht="30" customHeight="1" hidden="1">
      <c r="A272" s="16"/>
      <c r="B272" s="1"/>
      <c r="C272" s="242">
        <v>254</v>
      </c>
      <c r="D272" s="216"/>
      <c r="E272" s="326"/>
      <c r="F272" s="327"/>
      <c r="G272" s="135"/>
      <c r="H272" s="129"/>
      <c r="I272" s="265"/>
      <c r="J272" s="146"/>
      <c r="K272" s="145"/>
      <c r="L272" s="266">
        <f t="shared" si="20"/>
      </c>
      <c r="M272" s="122"/>
      <c r="N272" s="122"/>
      <c r="O272" s="268">
        <f t="shared" si="21"/>
      </c>
      <c r="P272" s="123">
        <f t="shared" si="22"/>
      </c>
      <c r="Q272" s="41"/>
      <c r="R272" s="41"/>
      <c r="S272" s="57">
        <f t="shared" si="23"/>
        <v>0</v>
      </c>
      <c r="T272" s="57">
        <f t="shared" si="24"/>
        <v>0</v>
      </c>
      <c r="U272" s="41"/>
      <c r="V272" s="41"/>
      <c r="AF272" s="1"/>
      <c r="AG272" s="13"/>
      <c r="AH272" s="13"/>
      <c r="AI272" s="13"/>
      <c r="AJ272" s="13"/>
      <c r="AK272" s="13"/>
      <c r="AL272" s="13"/>
      <c r="AM272" s="13"/>
      <c r="AN272" s="1"/>
    </row>
    <row r="273" spans="1:40" ht="30" customHeight="1" hidden="1">
      <c r="A273" s="16"/>
      <c r="B273" s="1"/>
      <c r="C273" s="118">
        <v>255</v>
      </c>
      <c r="D273" s="216"/>
      <c r="E273" s="326"/>
      <c r="F273" s="327"/>
      <c r="G273" s="135"/>
      <c r="H273" s="129"/>
      <c r="I273" s="265"/>
      <c r="J273" s="146"/>
      <c r="K273" s="145"/>
      <c r="L273" s="266">
        <f t="shared" si="20"/>
      </c>
      <c r="M273" s="122"/>
      <c r="N273" s="122"/>
      <c r="O273" s="268">
        <f t="shared" si="21"/>
      </c>
      <c r="P273" s="123">
        <f t="shared" si="22"/>
      </c>
      <c r="Q273" s="41"/>
      <c r="R273" s="41"/>
      <c r="S273" s="57">
        <f t="shared" si="23"/>
        <v>0</v>
      </c>
      <c r="T273" s="57">
        <f t="shared" si="24"/>
        <v>0</v>
      </c>
      <c r="U273" s="41"/>
      <c r="V273" s="41"/>
      <c r="AF273" s="1"/>
      <c r="AG273" s="13"/>
      <c r="AH273" s="13"/>
      <c r="AI273" s="13"/>
      <c r="AJ273" s="13"/>
      <c r="AK273" s="13"/>
      <c r="AL273" s="13"/>
      <c r="AM273" s="13"/>
      <c r="AN273" s="1"/>
    </row>
    <row r="274" spans="1:40" ht="30" customHeight="1" hidden="1">
      <c r="A274" s="16"/>
      <c r="B274" s="1"/>
      <c r="C274" s="242">
        <v>256</v>
      </c>
      <c r="D274" s="216"/>
      <c r="E274" s="326"/>
      <c r="F274" s="327"/>
      <c r="G274" s="135"/>
      <c r="H274" s="129"/>
      <c r="I274" s="265"/>
      <c r="J274" s="146"/>
      <c r="K274" s="145"/>
      <c r="L274" s="266">
        <f t="shared" si="20"/>
      </c>
      <c r="M274" s="122"/>
      <c r="N274" s="122"/>
      <c r="O274" s="268">
        <f t="shared" si="21"/>
      </c>
      <c r="P274" s="123">
        <f t="shared" si="22"/>
      </c>
      <c r="Q274" s="41"/>
      <c r="R274" s="41"/>
      <c r="S274" s="57">
        <f t="shared" si="23"/>
        <v>0</v>
      </c>
      <c r="T274" s="57">
        <f t="shared" si="24"/>
        <v>0</v>
      </c>
      <c r="U274" s="41"/>
      <c r="V274" s="41"/>
      <c r="AF274" s="1"/>
      <c r="AG274" s="13"/>
      <c r="AH274" s="13"/>
      <c r="AI274" s="13"/>
      <c r="AJ274" s="13"/>
      <c r="AK274" s="13"/>
      <c r="AL274" s="13"/>
      <c r="AM274" s="13"/>
      <c r="AN274" s="1"/>
    </row>
    <row r="275" spans="1:40" ht="30" customHeight="1" hidden="1">
      <c r="A275" s="16"/>
      <c r="B275" s="1"/>
      <c r="C275" s="118">
        <v>257</v>
      </c>
      <c r="D275" s="216"/>
      <c r="E275" s="326"/>
      <c r="F275" s="327"/>
      <c r="G275" s="135"/>
      <c r="H275" s="129"/>
      <c r="I275" s="265"/>
      <c r="J275" s="146"/>
      <c r="K275" s="145"/>
      <c r="L275" s="266">
        <f t="shared" si="20"/>
      </c>
      <c r="M275" s="122"/>
      <c r="N275" s="122"/>
      <c r="O275" s="268">
        <f t="shared" si="21"/>
      </c>
      <c r="P275" s="123">
        <f t="shared" si="22"/>
      </c>
      <c r="Q275" s="41"/>
      <c r="R275" s="41"/>
      <c r="S275" s="57">
        <f t="shared" si="23"/>
        <v>0</v>
      </c>
      <c r="T275" s="57">
        <f t="shared" si="24"/>
        <v>0</v>
      </c>
      <c r="U275" s="41"/>
      <c r="V275" s="41"/>
      <c r="AF275" s="1"/>
      <c r="AG275" s="13"/>
      <c r="AH275" s="13"/>
      <c r="AI275" s="13"/>
      <c r="AJ275" s="13"/>
      <c r="AK275" s="13"/>
      <c r="AL275" s="13"/>
      <c r="AM275" s="13"/>
      <c r="AN275" s="1"/>
    </row>
    <row r="276" spans="1:40" ht="30" customHeight="1" hidden="1">
      <c r="A276" s="16"/>
      <c r="B276" s="1"/>
      <c r="C276" s="242">
        <v>258</v>
      </c>
      <c r="D276" s="216"/>
      <c r="E276" s="326"/>
      <c r="F276" s="327"/>
      <c r="G276" s="135"/>
      <c r="H276" s="129"/>
      <c r="I276" s="265"/>
      <c r="J276" s="146"/>
      <c r="K276" s="145"/>
      <c r="L276" s="266">
        <f t="shared" si="20"/>
      </c>
      <c r="M276" s="122"/>
      <c r="N276" s="122"/>
      <c r="O276" s="268">
        <f t="shared" si="21"/>
      </c>
      <c r="P276" s="123">
        <f t="shared" si="22"/>
      </c>
      <c r="Q276" s="41"/>
      <c r="R276" s="41"/>
      <c r="S276" s="57">
        <f t="shared" si="23"/>
        <v>0</v>
      </c>
      <c r="T276" s="57">
        <f t="shared" si="24"/>
        <v>0</v>
      </c>
      <c r="U276" s="41"/>
      <c r="V276" s="41"/>
      <c r="AF276" s="1"/>
      <c r="AG276" s="13"/>
      <c r="AH276" s="13"/>
      <c r="AI276" s="13"/>
      <c r="AJ276" s="13"/>
      <c r="AK276" s="13"/>
      <c r="AL276" s="13"/>
      <c r="AM276" s="13"/>
      <c r="AN276" s="1"/>
    </row>
    <row r="277" spans="1:40" ht="30" customHeight="1" hidden="1">
      <c r="A277" s="16"/>
      <c r="B277" s="1"/>
      <c r="C277" s="118">
        <v>259</v>
      </c>
      <c r="D277" s="216"/>
      <c r="E277" s="326"/>
      <c r="F277" s="327"/>
      <c r="G277" s="135"/>
      <c r="H277" s="129"/>
      <c r="I277" s="265"/>
      <c r="J277" s="146"/>
      <c r="K277" s="145"/>
      <c r="L277" s="266">
        <f aca="true" t="shared" si="25" ref="L277:L306">IF(OR(G277="■両方■",G277="□運営■"),IF(OR(J277=0,K277=0),"",_xlfn.IFERROR(DATEDIF(DATE(IF(LEFT(J277,1)="H",MID(J277,2,2)+1988,IF(LEFT(J277,1)="R",MID(J277,2,2)+2018)),K277,1),DATE(RIGHT($J$16,1)+2018,$M$16,1),"y"),"未")),"")</f>
      </c>
      <c r="M277" s="122"/>
      <c r="N277" s="122"/>
      <c r="O277" s="268">
        <f t="shared" si="21"/>
      </c>
      <c r="P277" s="123">
        <f t="shared" si="22"/>
      </c>
      <c r="Q277" s="41"/>
      <c r="R277" s="41"/>
      <c r="S277" s="57">
        <f t="shared" si="23"/>
        <v>0</v>
      </c>
      <c r="T277" s="57">
        <f t="shared" si="24"/>
        <v>0</v>
      </c>
      <c r="U277" s="41"/>
      <c r="V277" s="41"/>
      <c r="AF277" s="1"/>
      <c r="AG277" s="13"/>
      <c r="AH277" s="13"/>
      <c r="AI277" s="13"/>
      <c r="AJ277" s="13"/>
      <c r="AK277" s="13"/>
      <c r="AL277" s="13"/>
      <c r="AM277" s="13"/>
      <c r="AN277" s="1"/>
    </row>
    <row r="278" spans="1:40" ht="30" customHeight="1" hidden="1">
      <c r="A278" s="16"/>
      <c r="B278" s="1"/>
      <c r="C278" s="242">
        <v>260</v>
      </c>
      <c r="D278" s="216"/>
      <c r="E278" s="326"/>
      <c r="F278" s="327"/>
      <c r="G278" s="135"/>
      <c r="H278" s="129"/>
      <c r="I278" s="265"/>
      <c r="J278" s="146"/>
      <c r="K278" s="145"/>
      <c r="L278" s="266">
        <f t="shared" si="25"/>
      </c>
      <c r="M278" s="122"/>
      <c r="N278" s="122"/>
      <c r="O278" s="268">
        <f t="shared" si="21"/>
      </c>
      <c r="P278" s="123">
        <f t="shared" si="22"/>
      </c>
      <c r="Q278" s="41"/>
      <c r="R278" s="41"/>
      <c r="S278" s="57">
        <f t="shared" si="23"/>
        <v>0</v>
      </c>
      <c r="T278" s="57">
        <f t="shared" si="24"/>
        <v>0</v>
      </c>
      <c r="U278" s="41"/>
      <c r="V278" s="41"/>
      <c r="AF278" s="1"/>
      <c r="AG278" s="13"/>
      <c r="AH278" s="13"/>
      <c r="AI278" s="13"/>
      <c r="AJ278" s="13"/>
      <c r="AK278" s="13"/>
      <c r="AL278" s="13"/>
      <c r="AM278" s="13"/>
      <c r="AN278" s="1"/>
    </row>
    <row r="279" spans="1:40" ht="30" customHeight="1" hidden="1">
      <c r="A279" s="16"/>
      <c r="B279" s="1"/>
      <c r="C279" s="118">
        <v>261</v>
      </c>
      <c r="D279" s="216"/>
      <c r="E279" s="326"/>
      <c r="F279" s="327"/>
      <c r="G279" s="135"/>
      <c r="H279" s="129"/>
      <c r="I279" s="265"/>
      <c r="J279" s="146"/>
      <c r="K279" s="145"/>
      <c r="L279" s="266">
        <f t="shared" si="25"/>
      </c>
      <c r="M279" s="122"/>
      <c r="N279" s="122"/>
      <c r="O279" s="268">
        <f t="shared" si="21"/>
      </c>
      <c r="P279" s="123">
        <f t="shared" si="22"/>
      </c>
      <c r="Q279" s="41"/>
      <c r="R279" s="41"/>
      <c r="S279" s="57">
        <f t="shared" si="23"/>
        <v>0</v>
      </c>
      <c r="T279" s="57">
        <f t="shared" si="24"/>
        <v>0</v>
      </c>
      <c r="U279" s="41"/>
      <c r="V279" s="41"/>
      <c r="AF279" s="1"/>
      <c r="AG279" s="13"/>
      <c r="AH279" s="13"/>
      <c r="AI279" s="13"/>
      <c r="AJ279" s="13"/>
      <c r="AK279" s="13"/>
      <c r="AL279" s="13"/>
      <c r="AM279" s="13"/>
      <c r="AN279" s="1"/>
    </row>
    <row r="280" spans="1:40" ht="30" customHeight="1" hidden="1">
      <c r="A280" s="16"/>
      <c r="B280" s="1"/>
      <c r="C280" s="242">
        <v>262</v>
      </c>
      <c r="D280" s="216"/>
      <c r="E280" s="326"/>
      <c r="F280" s="327"/>
      <c r="G280" s="135"/>
      <c r="H280" s="129"/>
      <c r="I280" s="265"/>
      <c r="J280" s="146"/>
      <c r="K280" s="145"/>
      <c r="L280" s="266">
        <f t="shared" si="25"/>
      </c>
      <c r="M280" s="122"/>
      <c r="N280" s="122"/>
      <c r="O280" s="268">
        <f t="shared" si="21"/>
      </c>
      <c r="P280" s="123">
        <f t="shared" si="22"/>
      </c>
      <c r="Q280" s="41"/>
      <c r="R280" s="41"/>
      <c r="S280" s="57">
        <f t="shared" si="23"/>
        <v>0</v>
      </c>
      <c r="T280" s="57">
        <f t="shared" si="24"/>
        <v>0</v>
      </c>
      <c r="U280" s="41"/>
      <c r="V280" s="41"/>
      <c r="AF280" s="1"/>
      <c r="AG280" s="13"/>
      <c r="AH280" s="13"/>
      <c r="AI280" s="13"/>
      <c r="AJ280" s="13"/>
      <c r="AK280" s="13"/>
      <c r="AL280" s="13"/>
      <c r="AM280" s="13"/>
      <c r="AN280" s="1"/>
    </row>
    <row r="281" spans="1:40" ht="30" customHeight="1" hidden="1">
      <c r="A281" s="16"/>
      <c r="B281" s="1"/>
      <c r="C281" s="118">
        <v>263</v>
      </c>
      <c r="D281" s="216"/>
      <c r="E281" s="326"/>
      <c r="F281" s="327"/>
      <c r="G281" s="135"/>
      <c r="H281" s="129"/>
      <c r="I281" s="265"/>
      <c r="J281" s="146"/>
      <c r="K281" s="145"/>
      <c r="L281" s="266">
        <f t="shared" si="25"/>
      </c>
      <c r="M281" s="122"/>
      <c r="N281" s="122"/>
      <c r="O281" s="268">
        <f t="shared" si="21"/>
      </c>
      <c r="P281" s="123">
        <f t="shared" si="22"/>
      </c>
      <c r="Q281" s="41"/>
      <c r="R281" s="41"/>
      <c r="S281" s="57">
        <f t="shared" si="23"/>
        <v>0</v>
      </c>
      <c r="T281" s="57">
        <f t="shared" si="24"/>
        <v>0</v>
      </c>
      <c r="U281" s="41"/>
      <c r="V281" s="41"/>
      <c r="AF281" s="1"/>
      <c r="AG281" s="13"/>
      <c r="AH281" s="13"/>
      <c r="AI281" s="13"/>
      <c r="AJ281" s="13"/>
      <c r="AK281" s="13"/>
      <c r="AL281" s="13"/>
      <c r="AM281" s="13"/>
      <c r="AN281" s="1"/>
    </row>
    <row r="282" spans="1:40" ht="30" customHeight="1" hidden="1">
      <c r="A282" s="16"/>
      <c r="B282" s="1"/>
      <c r="C282" s="242">
        <v>264</v>
      </c>
      <c r="D282" s="216"/>
      <c r="E282" s="326"/>
      <c r="F282" s="327"/>
      <c r="G282" s="135"/>
      <c r="H282" s="129"/>
      <c r="I282" s="265"/>
      <c r="J282" s="146"/>
      <c r="K282" s="145"/>
      <c r="L282" s="266">
        <f t="shared" si="25"/>
      </c>
      <c r="M282" s="122"/>
      <c r="N282" s="122"/>
      <c r="O282" s="268">
        <f t="shared" si="21"/>
      </c>
      <c r="P282" s="123">
        <f t="shared" si="22"/>
      </c>
      <c r="Q282" s="41"/>
      <c r="R282" s="41"/>
      <c r="S282" s="57">
        <f t="shared" si="23"/>
        <v>0</v>
      </c>
      <c r="T282" s="57">
        <f t="shared" si="24"/>
        <v>0</v>
      </c>
      <c r="U282" s="41"/>
      <c r="V282" s="41"/>
      <c r="AF282" s="1"/>
      <c r="AG282" s="13"/>
      <c r="AH282" s="13"/>
      <c r="AI282" s="13"/>
      <c r="AJ282" s="13"/>
      <c r="AK282" s="13"/>
      <c r="AL282" s="13"/>
      <c r="AM282" s="13"/>
      <c r="AN282" s="1"/>
    </row>
    <row r="283" spans="1:40" ht="30" customHeight="1" hidden="1">
      <c r="A283" s="16"/>
      <c r="B283" s="1"/>
      <c r="C283" s="118">
        <v>265</v>
      </c>
      <c r="D283" s="216"/>
      <c r="E283" s="326"/>
      <c r="F283" s="327"/>
      <c r="G283" s="135"/>
      <c r="H283" s="129"/>
      <c r="I283" s="265"/>
      <c r="J283" s="146"/>
      <c r="K283" s="145"/>
      <c r="L283" s="266">
        <f t="shared" si="25"/>
      </c>
      <c r="M283" s="122"/>
      <c r="N283" s="122"/>
      <c r="O283" s="268">
        <f t="shared" si="21"/>
      </c>
      <c r="P283" s="123">
        <f t="shared" si="22"/>
      </c>
      <c r="Q283" s="41"/>
      <c r="R283" s="41"/>
      <c r="S283" s="57">
        <f t="shared" si="23"/>
        <v>0</v>
      </c>
      <c r="T283" s="57">
        <f t="shared" si="24"/>
        <v>0</v>
      </c>
      <c r="U283" s="41"/>
      <c r="V283" s="41"/>
      <c r="AF283" s="1"/>
      <c r="AG283" s="13"/>
      <c r="AH283" s="13"/>
      <c r="AI283" s="13"/>
      <c r="AJ283" s="13"/>
      <c r="AK283" s="13"/>
      <c r="AL283" s="13"/>
      <c r="AM283" s="13"/>
      <c r="AN283" s="1"/>
    </row>
    <row r="284" spans="1:40" ht="30" customHeight="1" hidden="1">
      <c r="A284" s="16"/>
      <c r="B284" s="1"/>
      <c r="C284" s="242">
        <v>266</v>
      </c>
      <c r="D284" s="216"/>
      <c r="E284" s="326"/>
      <c r="F284" s="327"/>
      <c r="G284" s="135"/>
      <c r="H284" s="129"/>
      <c r="I284" s="265"/>
      <c r="J284" s="146"/>
      <c r="K284" s="145"/>
      <c r="L284" s="266">
        <f t="shared" si="25"/>
      </c>
      <c r="M284" s="122"/>
      <c r="N284" s="122"/>
      <c r="O284" s="268">
        <f t="shared" si="21"/>
      </c>
      <c r="P284" s="123">
        <f t="shared" si="22"/>
      </c>
      <c r="Q284" s="41"/>
      <c r="R284" s="41"/>
      <c r="S284" s="57">
        <f t="shared" si="23"/>
        <v>0</v>
      </c>
      <c r="T284" s="57">
        <f t="shared" si="24"/>
        <v>0</v>
      </c>
      <c r="U284" s="41"/>
      <c r="V284" s="41"/>
      <c r="AF284" s="1"/>
      <c r="AG284" s="13"/>
      <c r="AH284" s="13"/>
      <c r="AI284" s="13"/>
      <c r="AJ284" s="13"/>
      <c r="AK284" s="13"/>
      <c r="AL284" s="13"/>
      <c r="AM284" s="13"/>
      <c r="AN284" s="1"/>
    </row>
    <row r="285" spans="1:40" ht="30" customHeight="1" hidden="1">
      <c r="A285" s="16"/>
      <c r="B285" s="1"/>
      <c r="C285" s="118">
        <v>267</v>
      </c>
      <c r="D285" s="216"/>
      <c r="E285" s="326"/>
      <c r="F285" s="327"/>
      <c r="G285" s="135"/>
      <c r="H285" s="129"/>
      <c r="I285" s="265"/>
      <c r="J285" s="146"/>
      <c r="K285" s="145"/>
      <c r="L285" s="266">
        <f t="shared" si="25"/>
      </c>
      <c r="M285" s="122"/>
      <c r="N285" s="122"/>
      <c r="O285" s="268">
        <f t="shared" si="21"/>
      </c>
      <c r="P285" s="123">
        <f t="shared" si="22"/>
      </c>
      <c r="Q285" s="41"/>
      <c r="R285" s="41"/>
      <c r="S285" s="57">
        <f t="shared" si="23"/>
        <v>0</v>
      </c>
      <c r="T285" s="57">
        <f t="shared" si="24"/>
        <v>0</v>
      </c>
      <c r="U285" s="41"/>
      <c r="V285" s="41"/>
      <c r="AF285" s="1"/>
      <c r="AG285" s="13"/>
      <c r="AH285" s="13"/>
      <c r="AI285" s="13"/>
      <c r="AJ285" s="13"/>
      <c r="AK285" s="13"/>
      <c r="AL285" s="13"/>
      <c r="AM285" s="13"/>
      <c r="AN285" s="1"/>
    </row>
    <row r="286" spans="1:40" ht="30" customHeight="1" hidden="1">
      <c r="A286" s="16"/>
      <c r="B286" s="1"/>
      <c r="C286" s="242">
        <v>268</v>
      </c>
      <c r="D286" s="216"/>
      <c r="E286" s="326"/>
      <c r="F286" s="327"/>
      <c r="G286" s="135"/>
      <c r="H286" s="129"/>
      <c r="I286" s="265"/>
      <c r="J286" s="146"/>
      <c r="K286" s="145"/>
      <c r="L286" s="266">
        <f t="shared" si="25"/>
      </c>
      <c r="M286" s="122"/>
      <c r="N286" s="122"/>
      <c r="O286" s="268">
        <f t="shared" si="21"/>
      </c>
      <c r="P286" s="123">
        <f t="shared" si="22"/>
      </c>
      <c r="Q286" s="41"/>
      <c r="R286" s="41"/>
      <c r="S286" s="57">
        <f t="shared" si="23"/>
        <v>0</v>
      </c>
      <c r="T286" s="57">
        <f t="shared" si="24"/>
        <v>0</v>
      </c>
      <c r="U286" s="41"/>
      <c r="V286" s="41"/>
      <c r="AF286" s="1"/>
      <c r="AG286" s="13"/>
      <c r="AH286" s="13"/>
      <c r="AI286" s="13"/>
      <c r="AJ286" s="13"/>
      <c r="AK286" s="13"/>
      <c r="AL286" s="13"/>
      <c r="AM286" s="13"/>
      <c r="AN286" s="1"/>
    </row>
    <row r="287" spans="1:40" ht="30" customHeight="1" hidden="1">
      <c r="A287" s="16"/>
      <c r="B287" s="1"/>
      <c r="C287" s="118">
        <v>269</v>
      </c>
      <c r="D287" s="216"/>
      <c r="E287" s="326"/>
      <c r="F287" s="327"/>
      <c r="G287" s="135"/>
      <c r="H287" s="129"/>
      <c r="I287" s="265"/>
      <c r="J287" s="146"/>
      <c r="K287" s="145"/>
      <c r="L287" s="266">
        <f t="shared" si="25"/>
      </c>
      <c r="M287" s="122"/>
      <c r="N287" s="122"/>
      <c r="O287" s="268">
        <f t="shared" si="21"/>
      </c>
      <c r="P287" s="123">
        <f t="shared" si="22"/>
      </c>
      <c r="Q287" s="41"/>
      <c r="R287" s="41"/>
      <c r="S287" s="57">
        <f t="shared" si="23"/>
        <v>0</v>
      </c>
      <c r="T287" s="57">
        <f t="shared" si="24"/>
        <v>0</v>
      </c>
      <c r="U287" s="41"/>
      <c r="V287" s="41"/>
      <c r="AF287" s="1"/>
      <c r="AG287" s="13"/>
      <c r="AH287" s="13"/>
      <c r="AI287" s="13"/>
      <c r="AJ287" s="13"/>
      <c r="AK287" s="13"/>
      <c r="AL287" s="13"/>
      <c r="AM287" s="13"/>
      <c r="AN287" s="1"/>
    </row>
    <row r="288" spans="1:40" ht="30" customHeight="1" hidden="1">
      <c r="A288" s="16"/>
      <c r="B288" s="1"/>
      <c r="C288" s="242">
        <v>270</v>
      </c>
      <c r="D288" s="216"/>
      <c r="E288" s="326"/>
      <c r="F288" s="327"/>
      <c r="G288" s="135"/>
      <c r="H288" s="129"/>
      <c r="I288" s="265"/>
      <c r="J288" s="146"/>
      <c r="K288" s="145"/>
      <c r="L288" s="266">
        <f t="shared" si="25"/>
      </c>
      <c r="M288" s="122"/>
      <c r="N288" s="122"/>
      <c r="O288" s="268">
        <f t="shared" si="21"/>
      </c>
      <c r="P288" s="123">
        <f t="shared" si="22"/>
      </c>
      <c r="Q288" s="41"/>
      <c r="R288" s="41"/>
      <c r="S288" s="57">
        <f t="shared" si="23"/>
        <v>0</v>
      </c>
      <c r="T288" s="57">
        <f t="shared" si="24"/>
        <v>0</v>
      </c>
      <c r="U288" s="41"/>
      <c r="V288" s="41"/>
      <c r="AF288" s="1"/>
      <c r="AG288" s="13"/>
      <c r="AH288" s="13"/>
      <c r="AI288" s="13"/>
      <c r="AJ288" s="13"/>
      <c r="AK288" s="13"/>
      <c r="AL288" s="13"/>
      <c r="AM288" s="13"/>
      <c r="AN288" s="1"/>
    </row>
    <row r="289" spans="1:40" ht="30" customHeight="1" hidden="1">
      <c r="A289" s="16"/>
      <c r="B289" s="1"/>
      <c r="C289" s="118">
        <v>271</v>
      </c>
      <c r="D289" s="216"/>
      <c r="E289" s="326"/>
      <c r="F289" s="327"/>
      <c r="G289" s="135"/>
      <c r="H289" s="129"/>
      <c r="I289" s="265"/>
      <c r="J289" s="146"/>
      <c r="K289" s="145"/>
      <c r="L289" s="266">
        <f t="shared" si="25"/>
      </c>
      <c r="M289" s="122"/>
      <c r="N289" s="122"/>
      <c r="O289" s="268">
        <f t="shared" si="21"/>
      </c>
      <c r="P289" s="123">
        <f t="shared" si="22"/>
      </c>
      <c r="Q289" s="41"/>
      <c r="R289" s="41"/>
      <c r="S289" s="57">
        <f t="shared" si="23"/>
        <v>0</v>
      </c>
      <c r="T289" s="57">
        <f t="shared" si="24"/>
        <v>0</v>
      </c>
      <c r="U289" s="41"/>
      <c r="V289" s="41"/>
      <c r="AF289" s="1"/>
      <c r="AG289" s="13"/>
      <c r="AH289" s="13"/>
      <c r="AI289" s="13"/>
      <c r="AJ289" s="13"/>
      <c r="AK289" s="13"/>
      <c r="AL289" s="13"/>
      <c r="AM289" s="13"/>
      <c r="AN289" s="1"/>
    </row>
    <row r="290" spans="1:40" ht="30" customHeight="1" hidden="1">
      <c r="A290" s="16"/>
      <c r="B290" s="1"/>
      <c r="C290" s="242">
        <v>272</v>
      </c>
      <c r="D290" s="216"/>
      <c r="E290" s="326"/>
      <c r="F290" s="327"/>
      <c r="G290" s="135"/>
      <c r="H290" s="129"/>
      <c r="I290" s="265"/>
      <c r="J290" s="146"/>
      <c r="K290" s="145"/>
      <c r="L290" s="266">
        <f t="shared" si="25"/>
      </c>
      <c r="M290" s="122"/>
      <c r="N290" s="122"/>
      <c r="O290" s="268">
        <f t="shared" si="21"/>
      </c>
      <c r="P290" s="123">
        <f t="shared" si="22"/>
      </c>
      <c r="Q290" s="41"/>
      <c r="R290" s="41"/>
      <c r="S290" s="57">
        <f t="shared" si="23"/>
        <v>0</v>
      </c>
      <c r="T290" s="57">
        <f t="shared" si="24"/>
        <v>0</v>
      </c>
      <c r="U290" s="41"/>
      <c r="V290" s="41"/>
      <c r="AF290" s="1"/>
      <c r="AG290" s="13"/>
      <c r="AH290" s="13"/>
      <c r="AI290" s="13"/>
      <c r="AJ290" s="13"/>
      <c r="AK290" s="13"/>
      <c r="AL290" s="13"/>
      <c r="AM290" s="13"/>
      <c r="AN290" s="1"/>
    </row>
    <row r="291" spans="1:40" ht="30" customHeight="1" hidden="1">
      <c r="A291" s="16"/>
      <c r="B291" s="1"/>
      <c r="C291" s="118">
        <v>273</v>
      </c>
      <c r="D291" s="216"/>
      <c r="E291" s="326"/>
      <c r="F291" s="327"/>
      <c r="G291" s="135"/>
      <c r="H291" s="129"/>
      <c r="I291" s="265"/>
      <c r="J291" s="146"/>
      <c r="K291" s="145"/>
      <c r="L291" s="266">
        <f t="shared" si="25"/>
      </c>
      <c r="M291" s="122"/>
      <c r="N291" s="122"/>
      <c r="O291" s="268">
        <f t="shared" si="21"/>
      </c>
      <c r="P291" s="123">
        <f t="shared" si="22"/>
      </c>
      <c r="Q291" s="41"/>
      <c r="R291" s="41"/>
      <c r="S291" s="57">
        <f t="shared" si="23"/>
        <v>0</v>
      </c>
      <c r="T291" s="57">
        <f t="shared" si="24"/>
        <v>0</v>
      </c>
      <c r="U291" s="41"/>
      <c r="V291" s="41"/>
      <c r="AF291" s="1"/>
      <c r="AG291" s="13"/>
      <c r="AH291" s="13"/>
      <c r="AI291" s="13"/>
      <c r="AJ291" s="13"/>
      <c r="AK291" s="13"/>
      <c r="AL291" s="13"/>
      <c r="AM291" s="13"/>
      <c r="AN291" s="1"/>
    </row>
    <row r="292" spans="1:40" ht="30" customHeight="1" hidden="1">
      <c r="A292" s="16"/>
      <c r="B292" s="1"/>
      <c r="C292" s="242">
        <v>274</v>
      </c>
      <c r="D292" s="216"/>
      <c r="E292" s="326"/>
      <c r="F292" s="327"/>
      <c r="G292" s="135"/>
      <c r="H292" s="129"/>
      <c r="I292" s="265"/>
      <c r="J292" s="146"/>
      <c r="K292" s="145"/>
      <c r="L292" s="266">
        <f t="shared" si="25"/>
      </c>
      <c r="M292" s="122"/>
      <c r="N292" s="122"/>
      <c r="O292" s="268">
        <f t="shared" si="21"/>
      </c>
      <c r="P292" s="123">
        <f t="shared" si="22"/>
      </c>
      <c r="Q292" s="41"/>
      <c r="R292" s="41"/>
      <c r="S292" s="57">
        <f t="shared" si="23"/>
        <v>0</v>
      </c>
      <c r="T292" s="57">
        <f t="shared" si="24"/>
        <v>0</v>
      </c>
      <c r="U292" s="41"/>
      <c r="V292" s="41"/>
      <c r="AF292" s="1"/>
      <c r="AG292" s="13"/>
      <c r="AH292" s="13"/>
      <c r="AI292" s="13"/>
      <c r="AJ292" s="13"/>
      <c r="AK292" s="13"/>
      <c r="AL292" s="13"/>
      <c r="AM292" s="13"/>
      <c r="AN292" s="1"/>
    </row>
    <row r="293" spans="1:40" ht="30" customHeight="1" hidden="1">
      <c r="A293" s="16"/>
      <c r="B293" s="1"/>
      <c r="C293" s="118">
        <v>275</v>
      </c>
      <c r="D293" s="216"/>
      <c r="E293" s="326"/>
      <c r="F293" s="327"/>
      <c r="G293" s="135"/>
      <c r="H293" s="129"/>
      <c r="I293" s="265"/>
      <c r="J293" s="146"/>
      <c r="K293" s="145"/>
      <c r="L293" s="266">
        <f t="shared" si="25"/>
      </c>
      <c r="M293" s="122"/>
      <c r="N293" s="122"/>
      <c r="O293" s="268">
        <f t="shared" si="21"/>
      </c>
      <c r="P293" s="123">
        <f t="shared" si="22"/>
      </c>
      <c r="Q293" s="41"/>
      <c r="R293" s="41"/>
      <c r="S293" s="57">
        <f t="shared" si="23"/>
        <v>0</v>
      </c>
      <c r="T293" s="57">
        <f t="shared" si="24"/>
        <v>0</v>
      </c>
      <c r="U293" s="41"/>
      <c r="V293" s="41"/>
      <c r="AF293" s="1"/>
      <c r="AG293" s="13"/>
      <c r="AH293" s="13"/>
      <c r="AI293" s="13"/>
      <c r="AJ293" s="13"/>
      <c r="AK293" s="13"/>
      <c r="AL293" s="13"/>
      <c r="AM293" s="13"/>
      <c r="AN293" s="1"/>
    </row>
    <row r="294" spans="1:40" ht="30" customHeight="1" hidden="1">
      <c r="A294" s="16"/>
      <c r="B294" s="1"/>
      <c r="C294" s="242">
        <v>276</v>
      </c>
      <c r="D294" s="216"/>
      <c r="E294" s="326"/>
      <c r="F294" s="327"/>
      <c r="G294" s="135"/>
      <c r="H294" s="129"/>
      <c r="I294" s="265"/>
      <c r="J294" s="146"/>
      <c r="K294" s="145"/>
      <c r="L294" s="266">
        <f t="shared" si="25"/>
      </c>
      <c r="M294" s="122"/>
      <c r="N294" s="122"/>
      <c r="O294" s="268">
        <f t="shared" si="21"/>
      </c>
      <c r="P294" s="123">
        <f t="shared" si="22"/>
      </c>
      <c r="Q294" s="41"/>
      <c r="R294" s="41"/>
      <c r="S294" s="57">
        <f t="shared" si="23"/>
        <v>0</v>
      </c>
      <c r="T294" s="57">
        <f t="shared" si="24"/>
        <v>0</v>
      </c>
      <c r="U294" s="41"/>
      <c r="V294" s="41"/>
      <c r="AF294" s="1"/>
      <c r="AG294" s="13"/>
      <c r="AH294" s="13"/>
      <c r="AI294" s="13"/>
      <c r="AJ294" s="13"/>
      <c r="AK294" s="13"/>
      <c r="AL294" s="13"/>
      <c r="AM294" s="13"/>
      <c r="AN294" s="1"/>
    </row>
    <row r="295" spans="1:40" ht="30" customHeight="1" hidden="1">
      <c r="A295" s="16"/>
      <c r="B295" s="1"/>
      <c r="C295" s="118">
        <v>277</v>
      </c>
      <c r="D295" s="216"/>
      <c r="E295" s="326"/>
      <c r="F295" s="327"/>
      <c r="G295" s="135"/>
      <c r="H295" s="129"/>
      <c r="I295" s="265"/>
      <c r="J295" s="146"/>
      <c r="K295" s="145"/>
      <c r="L295" s="266">
        <f t="shared" si="25"/>
      </c>
      <c r="M295" s="122"/>
      <c r="N295" s="122"/>
      <c r="O295" s="268">
        <f t="shared" si="21"/>
      </c>
      <c r="P295" s="123">
        <f t="shared" si="22"/>
      </c>
      <c r="Q295" s="41"/>
      <c r="R295" s="41"/>
      <c r="S295" s="57">
        <f t="shared" si="23"/>
        <v>0</v>
      </c>
      <c r="T295" s="57">
        <f t="shared" si="24"/>
        <v>0</v>
      </c>
      <c r="U295" s="41"/>
      <c r="V295" s="41"/>
      <c r="AF295" s="1"/>
      <c r="AG295" s="13"/>
      <c r="AH295" s="13"/>
      <c r="AI295" s="13"/>
      <c r="AJ295" s="13"/>
      <c r="AK295" s="13"/>
      <c r="AL295" s="13"/>
      <c r="AM295" s="13"/>
      <c r="AN295" s="1"/>
    </row>
    <row r="296" spans="1:40" ht="30" customHeight="1" hidden="1">
      <c r="A296" s="16"/>
      <c r="B296" s="1"/>
      <c r="C296" s="242">
        <v>278</v>
      </c>
      <c r="D296" s="216"/>
      <c r="E296" s="326"/>
      <c r="F296" s="327"/>
      <c r="G296" s="135"/>
      <c r="H296" s="129"/>
      <c r="I296" s="265"/>
      <c r="J296" s="146"/>
      <c r="K296" s="145"/>
      <c r="L296" s="266">
        <f t="shared" si="25"/>
      </c>
      <c r="M296" s="122"/>
      <c r="N296" s="122"/>
      <c r="O296" s="268">
        <f t="shared" si="21"/>
      </c>
      <c r="P296" s="123">
        <f t="shared" si="22"/>
      </c>
      <c r="Q296" s="41"/>
      <c r="R296" s="41"/>
      <c r="S296" s="57">
        <f t="shared" si="23"/>
        <v>0</v>
      </c>
      <c r="T296" s="57">
        <f t="shared" si="24"/>
        <v>0</v>
      </c>
      <c r="U296" s="41"/>
      <c r="V296" s="41"/>
      <c r="AF296" s="1"/>
      <c r="AG296" s="13"/>
      <c r="AH296" s="13"/>
      <c r="AI296" s="13"/>
      <c r="AJ296" s="13"/>
      <c r="AK296" s="13"/>
      <c r="AL296" s="13"/>
      <c r="AM296" s="13"/>
      <c r="AN296" s="1"/>
    </row>
    <row r="297" spans="1:40" ht="30" customHeight="1" hidden="1">
      <c r="A297" s="16"/>
      <c r="B297" s="1"/>
      <c r="C297" s="118">
        <v>279</v>
      </c>
      <c r="D297" s="216"/>
      <c r="E297" s="326"/>
      <c r="F297" s="327"/>
      <c r="G297" s="135"/>
      <c r="H297" s="129"/>
      <c r="I297" s="265"/>
      <c r="J297" s="146"/>
      <c r="K297" s="145"/>
      <c r="L297" s="266">
        <f t="shared" si="25"/>
      </c>
      <c r="M297" s="122"/>
      <c r="N297" s="122"/>
      <c r="O297" s="268">
        <f t="shared" si="21"/>
      </c>
      <c r="P297" s="123">
        <f t="shared" si="22"/>
      </c>
      <c r="Q297" s="41"/>
      <c r="R297" s="41"/>
      <c r="S297" s="57">
        <f t="shared" si="23"/>
        <v>0</v>
      </c>
      <c r="T297" s="57">
        <f t="shared" si="24"/>
        <v>0</v>
      </c>
      <c r="U297" s="41"/>
      <c r="V297" s="41"/>
      <c r="AF297" s="1"/>
      <c r="AG297" s="13"/>
      <c r="AH297" s="13"/>
      <c r="AI297" s="13"/>
      <c r="AJ297" s="13"/>
      <c r="AK297" s="13"/>
      <c r="AL297" s="13"/>
      <c r="AM297" s="13"/>
      <c r="AN297" s="1"/>
    </row>
    <row r="298" spans="1:40" ht="30" customHeight="1" hidden="1">
      <c r="A298" s="16"/>
      <c r="B298" s="1"/>
      <c r="C298" s="242">
        <v>280</v>
      </c>
      <c r="D298" s="216"/>
      <c r="E298" s="326"/>
      <c r="F298" s="327"/>
      <c r="G298" s="135"/>
      <c r="H298" s="129"/>
      <c r="I298" s="265"/>
      <c r="J298" s="146"/>
      <c r="K298" s="145"/>
      <c r="L298" s="266">
        <f t="shared" si="25"/>
      </c>
      <c r="M298" s="122"/>
      <c r="N298" s="122"/>
      <c r="O298" s="268">
        <f t="shared" si="21"/>
      </c>
      <c r="P298" s="123">
        <f t="shared" si="22"/>
      </c>
      <c r="Q298" s="41"/>
      <c r="R298" s="41"/>
      <c r="S298" s="57">
        <f t="shared" si="23"/>
        <v>0</v>
      </c>
      <c r="T298" s="57">
        <f t="shared" si="24"/>
        <v>0</v>
      </c>
      <c r="U298" s="41"/>
      <c r="V298" s="41"/>
      <c r="AF298" s="1"/>
      <c r="AG298" s="13"/>
      <c r="AH298" s="13"/>
      <c r="AI298" s="13"/>
      <c r="AJ298" s="13"/>
      <c r="AK298" s="13"/>
      <c r="AL298" s="13"/>
      <c r="AM298" s="13"/>
      <c r="AN298" s="1"/>
    </row>
    <row r="299" spans="1:40" ht="30" customHeight="1" hidden="1">
      <c r="A299" s="16"/>
      <c r="B299" s="1"/>
      <c r="C299" s="118">
        <v>281</v>
      </c>
      <c r="D299" s="216"/>
      <c r="E299" s="326"/>
      <c r="F299" s="327"/>
      <c r="G299" s="135"/>
      <c r="H299" s="129"/>
      <c r="I299" s="265"/>
      <c r="J299" s="146"/>
      <c r="K299" s="145"/>
      <c r="L299" s="266">
        <f t="shared" si="25"/>
      </c>
      <c r="M299" s="122"/>
      <c r="N299" s="122"/>
      <c r="O299" s="268">
        <f t="shared" si="21"/>
      </c>
      <c r="P299" s="123">
        <f t="shared" si="22"/>
      </c>
      <c r="Q299" s="41"/>
      <c r="R299" s="41"/>
      <c r="S299" s="57">
        <f t="shared" si="23"/>
        <v>0</v>
      </c>
      <c r="T299" s="57">
        <f t="shared" si="24"/>
        <v>0</v>
      </c>
      <c r="U299" s="41"/>
      <c r="V299" s="41"/>
      <c r="AF299" s="1"/>
      <c r="AG299" s="13"/>
      <c r="AH299" s="13"/>
      <c r="AI299" s="13"/>
      <c r="AJ299" s="13"/>
      <c r="AK299" s="13"/>
      <c r="AL299" s="13"/>
      <c r="AM299" s="13"/>
      <c r="AN299" s="1"/>
    </row>
    <row r="300" spans="1:40" ht="30" customHeight="1" hidden="1">
      <c r="A300" s="16"/>
      <c r="B300" s="1"/>
      <c r="C300" s="242">
        <v>282</v>
      </c>
      <c r="D300" s="216"/>
      <c r="E300" s="326"/>
      <c r="F300" s="327"/>
      <c r="G300" s="135"/>
      <c r="H300" s="129"/>
      <c r="I300" s="265"/>
      <c r="J300" s="146"/>
      <c r="K300" s="145"/>
      <c r="L300" s="266">
        <f t="shared" si="25"/>
      </c>
      <c r="M300" s="122"/>
      <c r="N300" s="122"/>
      <c r="O300" s="268">
        <f t="shared" si="21"/>
      </c>
      <c r="P300" s="123">
        <f t="shared" si="22"/>
      </c>
      <c r="Q300" s="41"/>
      <c r="R300" s="41"/>
      <c r="S300" s="57">
        <f t="shared" si="23"/>
        <v>0</v>
      </c>
      <c r="T300" s="57">
        <f t="shared" si="24"/>
        <v>0</v>
      </c>
      <c r="U300" s="41"/>
      <c r="V300" s="41"/>
      <c r="AF300" s="1"/>
      <c r="AG300" s="13"/>
      <c r="AH300" s="13"/>
      <c r="AI300" s="13"/>
      <c r="AJ300" s="13"/>
      <c r="AK300" s="13"/>
      <c r="AL300" s="13"/>
      <c r="AM300" s="13"/>
      <c r="AN300" s="1"/>
    </row>
    <row r="301" spans="1:40" ht="30" customHeight="1" hidden="1">
      <c r="A301" s="16"/>
      <c r="B301" s="1"/>
      <c r="C301" s="118">
        <v>283</v>
      </c>
      <c r="D301" s="216"/>
      <c r="E301" s="326"/>
      <c r="F301" s="327"/>
      <c r="G301" s="135"/>
      <c r="H301" s="129"/>
      <c r="I301" s="265"/>
      <c r="J301" s="146"/>
      <c r="K301" s="145"/>
      <c r="L301" s="266">
        <f t="shared" si="25"/>
      </c>
      <c r="M301" s="122"/>
      <c r="N301" s="122"/>
      <c r="O301" s="268">
        <f t="shared" si="21"/>
      </c>
      <c r="P301" s="123">
        <f t="shared" si="22"/>
      </c>
      <c r="Q301" s="41"/>
      <c r="R301" s="41"/>
      <c r="S301" s="57">
        <f t="shared" si="23"/>
        <v>0</v>
      </c>
      <c r="T301" s="57">
        <f t="shared" si="24"/>
        <v>0</v>
      </c>
      <c r="U301" s="41"/>
      <c r="V301" s="41"/>
      <c r="AF301" s="1"/>
      <c r="AG301" s="13"/>
      <c r="AH301" s="13"/>
      <c r="AI301" s="13"/>
      <c r="AJ301" s="13"/>
      <c r="AK301" s="13"/>
      <c r="AL301" s="13"/>
      <c r="AM301" s="13"/>
      <c r="AN301" s="1"/>
    </row>
    <row r="302" spans="1:40" ht="30" customHeight="1" hidden="1">
      <c r="A302" s="16"/>
      <c r="B302" s="1"/>
      <c r="C302" s="242">
        <v>284</v>
      </c>
      <c r="D302" s="216"/>
      <c r="E302" s="326"/>
      <c r="F302" s="327"/>
      <c r="G302" s="135"/>
      <c r="H302" s="129"/>
      <c r="I302" s="265"/>
      <c r="J302" s="146"/>
      <c r="K302" s="145"/>
      <c r="L302" s="266">
        <f t="shared" si="25"/>
      </c>
      <c r="M302" s="122"/>
      <c r="N302" s="122"/>
      <c r="O302" s="268">
        <f t="shared" si="21"/>
      </c>
      <c r="P302" s="123">
        <f t="shared" si="22"/>
      </c>
      <c r="Q302" s="41"/>
      <c r="R302" s="41"/>
      <c r="S302" s="57">
        <f t="shared" si="23"/>
        <v>0</v>
      </c>
      <c r="T302" s="57">
        <f t="shared" si="24"/>
        <v>0</v>
      </c>
      <c r="U302" s="41"/>
      <c r="V302" s="41"/>
      <c r="AF302" s="1"/>
      <c r="AG302" s="13"/>
      <c r="AH302" s="13"/>
      <c r="AI302" s="13"/>
      <c r="AJ302" s="13"/>
      <c r="AK302" s="13"/>
      <c r="AL302" s="13"/>
      <c r="AM302" s="13"/>
      <c r="AN302" s="1"/>
    </row>
    <row r="303" spans="1:40" ht="30" customHeight="1" hidden="1">
      <c r="A303" s="16"/>
      <c r="B303" s="1"/>
      <c r="C303" s="118">
        <v>285</v>
      </c>
      <c r="D303" s="216"/>
      <c r="E303" s="326"/>
      <c r="F303" s="327"/>
      <c r="G303" s="135"/>
      <c r="H303" s="129"/>
      <c r="I303" s="265"/>
      <c r="J303" s="146"/>
      <c r="K303" s="145"/>
      <c r="L303" s="266">
        <f t="shared" si="25"/>
      </c>
      <c r="M303" s="122"/>
      <c r="N303" s="122"/>
      <c r="O303" s="268">
        <f t="shared" si="21"/>
      </c>
      <c r="P303" s="123">
        <f t="shared" si="22"/>
      </c>
      <c r="Q303" s="41"/>
      <c r="R303" s="41"/>
      <c r="S303" s="57">
        <f t="shared" si="23"/>
        <v>0</v>
      </c>
      <c r="T303" s="57">
        <f t="shared" si="24"/>
        <v>0</v>
      </c>
      <c r="U303" s="41"/>
      <c r="V303" s="41"/>
      <c r="AF303" s="1"/>
      <c r="AG303" s="13"/>
      <c r="AH303" s="13"/>
      <c r="AI303" s="13"/>
      <c r="AJ303" s="13"/>
      <c r="AK303" s="13"/>
      <c r="AL303" s="13"/>
      <c r="AM303" s="13"/>
      <c r="AN303" s="1"/>
    </row>
    <row r="304" spans="1:40" ht="30" customHeight="1" hidden="1">
      <c r="A304" s="16"/>
      <c r="B304" s="1"/>
      <c r="C304" s="242">
        <v>286</v>
      </c>
      <c r="D304" s="216"/>
      <c r="E304" s="326"/>
      <c r="F304" s="327"/>
      <c r="G304" s="135"/>
      <c r="H304" s="129"/>
      <c r="I304" s="265"/>
      <c r="J304" s="146"/>
      <c r="K304" s="145"/>
      <c r="L304" s="266">
        <f t="shared" si="25"/>
      </c>
      <c r="M304" s="122"/>
      <c r="N304" s="122"/>
      <c r="O304" s="268">
        <f t="shared" si="21"/>
      </c>
      <c r="P304" s="123">
        <f t="shared" si="22"/>
      </c>
      <c r="Q304" s="41"/>
      <c r="R304" s="41"/>
      <c r="S304" s="57">
        <f t="shared" si="23"/>
        <v>0</v>
      </c>
      <c r="T304" s="57">
        <f t="shared" si="24"/>
        <v>0</v>
      </c>
      <c r="U304" s="41"/>
      <c r="V304" s="41"/>
      <c r="AF304" s="1"/>
      <c r="AG304" s="13"/>
      <c r="AH304" s="13"/>
      <c r="AI304" s="13"/>
      <c r="AJ304" s="13"/>
      <c r="AK304" s="13"/>
      <c r="AL304" s="13"/>
      <c r="AM304" s="13"/>
      <c r="AN304" s="1"/>
    </row>
    <row r="305" spans="1:40" ht="30" customHeight="1" hidden="1">
      <c r="A305" s="16"/>
      <c r="B305" s="1"/>
      <c r="C305" s="118">
        <v>287</v>
      </c>
      <c r="D305" s="216"/>
      <c r="E305" s="326"/>
      <c r="F305" s="327"/>
      <c r="G305" s="135"/>
      <c r="H305" s="129"/>
      <c r="I305" s="265"/>
      <c r="J305" s="146"/>
      <c r="K305" s="145"/>
      <c r="L305" s="266">
        <f t="shared" si="25"/>
      </c>
      <c r="M305" s="122"/>
      <c r="N305" s="122"/>
      <c r="O305" s="268">
        <f t="shared" si="21"/>
      </c>
      <c r="P305" s="123">
        <f t="shared" si="22"/>
      </c>
      <c r="Q305" s="41"/>
      <c r="R305" s="41"/>
      <c r="S305" s="57">
        <f t="shared" si="23"/>
        <v>0</v>
      </c>
      <c r="T305" s="57">
        <f t="shared" si="24"/>
        <v>0</v>
      </c>
      <c r="U305" s="41"/>
      <c r="V305" s="41"/>
      <c r="AF305" s="1"/>
      <c r="AG305" s="13"/>
      <c r="AH305" s="13"/>
      <c r="AI305" s="13"/>
      <c r="AJ305" s="13"/>
      <c r="AK305" s="13"/>
      <c r="AL305" s="13"/>
      <c r="AM305" s="13"/>
      <c r="AN305" s="1"/>
    </row>
    <row r="306" spans="1:40" ht="30" customHeight="1">
      <c r="A306" s="16"/>
      <c r="B306" s="258" t="s">
        <v>13</v>
      </c>
      <c r="C306" s="242"/>
      <c r="D306" s="216"/>
      <c r="E306" s="326"/>
      <c r="F306" s="327"/>
      <c r="G306" s="135"/>
      <c r="H306" s="129"/>
      <c r="I306" s="265"/>
      <c r="J306" s="146"/>
      <c r="K306" s="145"/>
      <c r="L306" s="266">
        <f t="shared" si="25"/>
      </c>
      <c r="M306" s="122"/>
      <c r="N306" s="122"/>
      <c r="O306" s="268">
        <f>IF(M306=0,"",N306*100/M306)</f>
      </c>
      <c r="P306" s="123">
        <f>IF(O306="","",IF(OR(O306&gt;100,O306&lt;0),"★",""))</f>
      </c>
      <c r="Q306" s="41"/>
      <c r="R306" s="41"/>
      <c r="S306" s="57">
        <f>IF(E306="",0,1)</f>
        <v>0</v>
      </c>
      <c r="T306" s="57">
        <f>IF(E306="",0,IF(LEFT(H306,1)="■",0,1))</f>
        <v>0</v>
      </c>
      <c r="U306" s="41"/>
      <c r="V306" s="41"/>
      <c r="AF306" s="1"/>
      <c r="AG306" s="1"/>
      <c r="AH306" s="1"/>
      <c r="AI306" s="1"/>
      <c r="AJ306" s="1"/>
      <c r="AK306" s="1"/>
      <c r="AL306" s="1"/>
      <c r="AM306" s="1"/>
      <c r="AN306" s="1"/>
    </row>
    <row r="307" spans="1:40" ht="10.5" customHeight="1">
      <c r="A307" s="16"/>
      <c r="B307" s="258"/>
      <c r="C307" s="259" t="s">
        <v>48</v>
      </c>
      <c r="D307" s="260"/>
      <c r="E307" s="261"/>
      <c r="F307" s="261"/>
      <c r="G307" s="262"/>
      <c r="H307" s="262"/>
      <c r="I307" s="263"/>
      <c r="J307" s="264"/>
      <c r="K307" s="264"/>
      <c r="L307" s="264"/>
      <c r="M307" s="264"/>
      <c r="N307" s="264"/>
      <c r="O307" s="264"/>
      <c r="P307" s="41"/>
      <c r="Q307" s="41"/>
      <c r="R307" s="41"/>
      <c r="S307" s="57"/>
      <c r="T307" s="57"/>
      <c r="U307" s="41"/>
      <c r="V307" s="41"/>
      <c r="AF307" s="1"/>
      <c r="AG307" s="1"/>
      <c r="AH307" s="1"/>
      <c r="AI307" s="1"/>
      <c r="AJ307" s="1"/>
      <c r="AK307" s="1"/>
      <c r="AL307" s="1"/>
      <c r="AM307" s="1"/>
      <c r="AN307" s="1"/>
    </row>
    <row r="308" spans="2:52" ht="10.5" customHeight="1">
      <c r="B308" s="12"/>
      <c r="C308" s="82"/>
      <c r="D308" s="44" t="str">
        <f>+'既存物件の状況報告書'!C54</f>
        <v>Ver.R06S-01</v>
      </c>
      <c r="E308" s="82"/>
      <c r="F308" s="82"/>
      <c r="P308" s="330"/>
      <c r="Q308" s="330"/>
      <c r="R308" s="330"/>
      <c r="S308" s="330"/>
      <c r="T308" s="330"/>
      <c r="U308" s="237"/>
      <c r="V308" s="41"/>
      <c r="AF308" s="1"/>
      <c r="AG308" s="1"/>
      <c r="AH308" s="1"/>
      <c r="AI308" s="1"/>
      <c r="AJ308" s="1"/>
      <c r="AK308" s="1"/>
      <c r="AL308" s="1"/>
      <c r="AM308" s="1"/>
      <c r="AN308" s="1"/>
      <c r="AO308" s="1"/>
      <c r="AP308" s="1"/>
      <c r="AQ308" s="1"/>
      <c r="AR308" s="1"/>
      <c r="AS308" s="1"/>
      <c r="AT308" s="1"/>
      <c r="AU308" s="1"/>
      <c r="AV308" s="1"/>
      <c r="AW308" s="1"/>
      <c r="AX308" s="1"/>
      <c r="AY308" s="1"/>
      <c r="AZ308" s="1"/>
    </row>
    <row r="309" spans="22:51" s="1" customFormat="1" ht="12">
      <c r="V309" s="2"/>
      <c r="W309" s="2"/>
      <c r="X309" s="2"/>
      <c r="Y309" s="2"/>
      <c r="AG309" s="2"/>
      <c r="AH309" s="2"/>
      <c r="AI309" s="2"/>
      <c r="AJ309" s="2"/>
      <c r="AK309" s="2"/>
      <c r="AL309" s="2"/>
      <c r="AM309" s="2"/>
      <c r="AN309" s="2"/>
      <c r="AO309" s="2"/>
      <c r="AP309" s="2"/>
      <c r="AQ309" s="2"/>
      <c r="AR309" s="2"/>
      <c r="AS309" s="2"/>
      <c r="AT309" s="2"/>
      <c r="AU309" s="2"/>
      <c r="AV309" s="2"/>
      <c r="AW309" s="2"/>
      <c r="AX309" s="2"/>
      <c r="AY309" s="2"/>
    </row>
    <row r="310" spans="25:51" s="1" customFormat="1" ht="1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25:51" s="1" customFormat="1" ht="12" customHeight="1">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4:51" s="1" customFormat="1" ht="12" customHeight="1" hidden="1">
      <c r="D312" s="1" t="e">
        <f>IF(#REF!="■","□","■")</f>
        <v>#REF!</v>
      </c>
      <c r="E312" s="1" t="e">
        <f>IF(#REF!="■","□","■")</f>
        <v>#REF!</v>
      </c>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4:51" s="1" customFormat="1" ht="12" customHeight="1" hidden="1">
      <c r="D313" s="1" t="s">
        <v>0</v>
      </c>
      <c r="E313" s="1" t="s">
        <v>0</v>
      </c>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22:24" ht="12" customHeight="1" hidden="1">
      <c r="V314" s="1"/>
      <c r="W314" s="1"/>
      <c r="X314" s="1"/>
    </row>
    <row r="315" spans="33:51" ht="12" customHeight="1" hidden="1">
      <c r="AG315" s="1"/>
      <c r="AH315" s="1"/>
      <c r="AI315" s="1"/>
      <c r="AJ315" s="1"/>
      <c r="AK315" s="1"/>
      <c r="AL315" s="1"/>
      <c r="AM315" s="1"/>
      <c r="AN315" s="1"/>
      <c r="AO315" s="1"/>
      <c r="AP315" s="1"/>
      <c r="AQ315" s="1"/>
      <c r="AR315" s="1"/>
      <c r="AS315" s="1"/>
      <c r="AT315" s="1"/>
      <c r="AU315" s="1"/>
      <c r="AV315" s="1"/>
      <c r="AW315" s="1"/>
      <c r="AX315" s="1"/>
      <c r="AY315" s="1"/>
    </row>
    <row r="316" spans="25:51" ht="12" customHeight="1" hidden="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25:32" ht="12" customHeight="1" hidden="1">
      <c r="Y317" s="1"/>
      <c r="Z317" s="1"/>
      <c r="AA317" s="1"/>
      <c r="AB317" s="1"/>
      <c r="AC317" s="1"/>
      <c r="AD317" s="1"/>
      <c r="AE317" s="1"/>
      <c r="AF317" s="1"/>
    </row>
    <row r="318" ht="12" customHeight="1" hidden="1"/>
    <row r="319" ht="12" customHeight="1" hidden="1"/>
    <row r="320" spans="4:51" s="1" customFormat="1" ht="12" customHeight="1" hidden="1">
      <c r="D320" s="1" t="e">
        <f>IF(#REF!="■","□","■")</f>
        <v>#REF!</v>
      </c>
      <c r="E320" s="1" t="e">
        <f>IF(#REF!="■","□","■")</f>
        <v>#REF!</v>
      </c>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4:51" s="1" customFormat="1" ht="12" customHeight="1" hidden="1">
      <c r="D321" s="1" t="s">
        <v>0</v>
      </c>
      <c r="E321" s="1" t="s">
        <v>0</v>
      </c>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22:24" ht="12">
      <c r="V322" s="1"/>
      <c r="W322" s="1"/>
      <c r="X322" s="1"/>
    </row>
  </sheetData>
  <sheetProtection password="8F89" sheet="1" formatRows="0"/>
  <mergeCells count="321">
    <mergeCell ref="E113:F113"/>
    <mergeCell ref="E114:F114"/>
    <mergeCell ref="E306:F306"/>
    <mergeCell ref="P308:T308"/>
    <mergeCell ref="E115:F115"/>
    <mergeCell ref="E301:F301"/>
    <mergeCell ref="E117:F117"/>
    <mergeCell ref="E118:F118"/>
    <mergeCell ref="E119:F119"/>
    <mergeCell ref="E120:F120"/>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31:F31"/>
    <mergeCell ref="E32:F32"/>
    <mergeCell ref="G14:O14"/>
    <mergeCell ref="G15:O15"/>
    <mergeCell ref="E33:F33"/>
    <mergeCell ref="E34:F34"/>
    <mergeCell ref="E25:F25"/>
    <mergeCell ref="E26:F26"/>
    <mergeCell ref="E27:F27"/>
    <mergeCell ref="E28:F28"/>
    <mergeCell ref="E29:F29"/>
    <mergeCell ref="E30:F30"/>
    <mergeCell ref="AG20:AM20"/>
    <mergeCell ref="E21:F21"/>
    <mergeCell ref="E24:F24"/>
    <mergeCell ref="E19:F19"/>
    <mergeCell ref="E20:F20"/>
    <mergeCell ref="E23:F23"/>
    <mergeCell ref="D9:G13"/>
    <mergeCell ref="C14:D15"/>
    <mergeCell ref="C2:D2"/>
    <mergeCell ref="C4:E4"/>
    <mergeCell ref="L2:O2"/>
    <mergeCell ref="K9:L9"/>
    <mergeCell ref="K10:L10"/>
    <mergeCell ref="K11:L11"/>
    <mergeCell ref="F2:J2"/>
    <mergeCell ref="H10:J10"/>
    <mergeCell ref="W5:AA5"/>
    <mergeCell ref="C6:E7"/>
    <mergeCell ref="F4:O4"/>
    <mergeCell ref="J6:O6"/>
    <mergeCell ref="J7:O7"/>
    <mergeCell ref="F6:I7"/>
    <mergeCell ref="H11:J11"/>
    <mergeCell ref="H13:J13"/>
    <mergeCell ref="H9:J9"/>
    <mergeCell ref="H12:J12"/>
    <mergeCell ref="K12:L12"/>
    <mergeCell ref="E116:F116"/>
    <mergeCell ref="K13:L13"/>
    <mergeCell ref="C17:F17"/>
    <mergeCell ref="G17:P17"/>
    <mergeCell ref="E22:F22"/>
    <mergeCell ref="E124:F124"/>
    <mergeCell ref="E125:F125"/>
    <mergeCell ref="E126:F126"/>
    <mergeCell ref="E121:F121"/>
    <mergeCell ref="E122:F122"/>
    <mergeCell ref="E123:F123"/>
    <mergeCell ref="E130:F130"/>
    <mergeCell ref="E131:F131"/>
    <mergeCell ref="E132:F132"/>
    <mergeCell ref="E127:F127"/>
    <mergeCell ref="E128:F128"/>
    <mergeCell ref="E129:F129"/>
    <mergeCell ref="E136:F136"/>
    <mergeCell ref="E137:F137"/>
    <mergeCell ref="E138:F138"/>
    <mergeCell ref="E133:F133"/>
    <mergeCell ref="E134:F134"/>
    <mergeCell ref="E135:F135"/>
    <mergeCell ref="E142:F142"/>
    <mergeCell ref="E143:F143"/>
    <mergeCell ref="E144:F144"/>
    <mergeCell ref="E139:F139"/>
    <mergeCell ref="E140:F140"/>
    <mergeCell ref="E141:F141"/>
    <mergeCell ref="E148:F148"/>
    <mergeCell ref="E149:F149"/>
    <mergeCell ref="E150:F150"/>
    <mergeCell ref="E145:F145"/>
    <mergeCell ref="E146:F146"/>
    <mergeCell ref="E147:F147"/>
    <mergeCell ref="E154:F154"/>
    <mergeCell ref="E155:F155"/>
    <mergeCell ref="E156:F156"/>
    <mergeCell ref="E151:F151"/>
    <mergeCell ref="E152:F152"/>
    <mergeCell ref="E153:F153"/>
    <mergeCell ref="E160:F160"/>
    <mergeCell ref="E161:F161"/>
    <mergeCell ref="E162:F162"/>
    <mergeCell ref="E157:F157"/>
    <mergeCell ref="E158:F158"/>
    <mergeCell ref="E159:F159"/>
    <mergeCell ref="E166:F166"/>
    <mergeCell ref="E167:F167"/>
    <mergeCell ref="E168:F168"/>
    <mergeCell ref="E163:F163"/>
    <mergeCell ref="E164:F164"/>
    <mergeCell ref="E165:F165"/>
    <mergeCell ref="E172:F172"/>
    <mergeCell ref="E173:F173"/>
    <mergeCell ref="E174:F174"/>
    <mergeCell ref="E169:F169"/>
    <mergeCell ref="E170:F170"/>
    <mergeCell ref="E171:F171"/>
    <mergeCell ref="E178:F178"/>
    <mergeCell ref="E179:F179"/>
    <mergeCell ref="E180:F180"/>
    <mergeCell ref="E175:F175"/>
    <mergeCell ref="E176:F176"/>
    <mergeCell ref="E177:F177"/>
    <mergeCell ref="E184:F184"/>
    <mergeCell ref="E185:F185"/>
    <mergeCell ref="E186:F186"/>
    <mergeCell ref="E181:F181"/>
    <mergeCell ref="E182:F182"/>
    <mergeCell ref="E183:F183"/>
    <mergeCell ref="E190:F190"/>
    <mergeCell ref="E191:F191"/>
    <mergeCell ref="E192:F192"/>
    <mergeCell ref="E187:F187"/>
    <mergeCell ref="E188:F188"/>
    <mergeCell ref="E189:F189"/>
    <mergeCell ref="E196:F196"/>
    <mergeCell ref="E197:F197"/>
    <mergeCell ref="E198:F198"/>
    <mergeCell ref="E193:F193"/>
    <mergeCell ref="E194:F194"/>
    <mergeCell ref="E195:F195"/>
    <mergeCell ref="E202:F202"/>
    <mergeCell ref="E203:F203"/>
    <mergeCell ref="E204:F204"/>
    <mergeCell ref="E199:F199"/>
    <mergeCell ref="E200:F200"/>
    <mergeCell ref="E201:F201"/>
    <mergeCell ref="E208:F208"/>
    <mergeCell ref="E209:F209"/>
    <mergeCell ref="E210:F210"/>
    <mergeCell ref="E205:F205"/>
    <mergeCell ref="E206:F206"/>
    <mergeCell ref="E207:F207"/>
    <mergeCell ref="E214:F214"/>
    <mergeCell ref="E215:F215"/>
    <mergeCell ref="E216:F216"/>
    <mergeCell ref="E211:F211"/>
    <mergeCell ref="E212:F212"/>
    <mergeCell ref="E213:F213"/>
    <mergeCell ref="E220:F220"/>
    <mergeCell ref="E221:F221"/>
    <mergeCell ref="E222:F222"/>
    <mergeCell ref="E217:F217"/>
    <mergeCell ref="E218:F218"/>
    <mergeCell ref="E219:F219"/>
    <mergeCell ref="E226:F226"/>
    <mergeCell ref="E227:F227"/>
    <mergeCell ref="E228:F228"/>
    <mergeCell ref="E223:F223"/>
    <mergeCell ref="E224:F224"/>
    <mergeCell ref="E225:F225"/>
    <mergeCell ref="E232:F232"/>
    <mergeCell ref="E233:F233"/>
    <mergeCell ref="E234:F234"/>
    <mergeCell ref="E229:F229"/>
    <mergeCell ref="E230:F230"/>
    <mergeCell ref="E231:F231"/>
    <mergeCell ref="E238:F238"/>
    <mergeCell ref="E239:F239"/>
    <mergeCell ref="E240:F240"/>
    <mergeCell ref="E235:F235"/>
    <mergeCell ref="E236:F236"/>
    <mergeCell ref="E237:F237"/>
    <mergeCell ref="E244:F244"/>
    <mergeCell ref="E245:F245"/>
    <mergeCell ref="E246:F246"/>
    <mergeCell ref="E241:F241"/>
    <mergeCell ref="E242:F242"/>
    <mergeCell ref="E243:F243"/>
    <mergeCell ref="E250:F250"/>
    <mergeCell ref="E251:F251"/>
    <mergeCell ref="E252:F252"/>
    <mergeCell ref="E247:F247"/>
    <mergeCell ref="E248:F248"/>
    <mergeCell ref="E249:F249"/>
    <mergeCell ref="E256:F256"/>
    <mergeCell ref="E257:F257"/>
    <mergeCell ref="E258:F258"/>
    <mergeCell ref="E253:F253"/>
    <mergeCell ref="E254:F254"/>
    <mergeCell ref="E255:F255"/>
    <mergeCell ref="E262:F262"/>
    <mergeCell ref="E263:F263"/>
    <mergeCell ref="E264:F264"/>
    <mergeCell ref="E259:F259"/>
    <mergeCell ref="E260:F260"/>
    <mergeCell ref="E261:F261"/>
    <mergeCell ref="E268:F268"/>
    <mergeCell ref="E269:F269"/>
    <mergeCell ref="E270:F270"/>
    <mergeCell ref="E265:F265"/>
    <mergeCell ref="E266:F266"/>
    <mergeCell ref="E267:F267"/>
    <mergeCell ref="E274:F274"/>
    <mergeCell ref="E275:F275"/>
    <mergeCell ref="E276:F276"/>
    <mergeCell ref="E271:F271"/>
    <mergeCell ref="E272:F272"/>
    <mergeCell ref="E273:F273"/>
    <mergeCell ref="E280:F280"/>
    <mergeCell ref="E281:F281"/>
    <mergeCell ref="E282:F282"/>
    <mergeCell ref="E277:F277"/>
    <mergeCell ref="E278:F278"/>
    <mergeCell ref="E279:F279"/>
    <mergeCell ref="E291:F291"/>
    <mergeCell ref="E286:F286"/>
    <mergeCell ref="E287:F287"/>
    <mergeCell ref="E288:F288"/>
    <mergeCell ref="E283:F283"/>
    <mergeCell ref="E284:F284"/>
    <mergeCell ref="E285:F285"/>
    <mergeCell ref="C16:D16"/>
    <mergeCell ref="J16:K16"/>
    <mergeCell ref="G16:H16"/>
    <mergeCell ref="E298:F298"/>
    <mergeCell ref="E299:F299"/>
    <mergeCell ref="E303:F303"/>
    <mergeCell ref="E295:F295"/>
    <mergeCell ref="E296:F296"/>
    <mergeCell ref="E297:F297"/>
    <mergeCell ref="E292:F292"/>
    <mergeCell ref="E18:F18"/>
    <mergeCell ref="J18:K18"/>
    <mergeCell ref="E305:F305"/>
    <mergeCell ref="E300:F300"/>
    <mergeCell ref="E302:F302"/>
    <mergeCell ref="E304:F304"/>
    <mergeCell ref="E293:F293"/>
    <mergeCell ref="E294:F294"/>
    <mergeCell ref="E289:F289"/>
    <mergeCell ref="E290:F290"/>
  </mergeCells>
  <conditionalFormatting sqref="AL15:AQ16">
    <cfRule type="expression" priority="16" dxfId="4" stopIfTrue="1">
      <formula>賃貸人リスト!#REF!="■ 初めて提出　□ 提出履歴あり"</formula>
    </cfRule>
  </conditionalFormatting>
  <conditionalFormatting sqref="J19:O306">
    <cfRule type="expression" priority="10" dxfId="3">
      <formula>$G19="■整備□"</formula>
    </cfRule>
  </conditionalFormatting>
  <conditionalFormatting sqref="O9:O13">
    <cfRule type="expression" priority="9" dxfId="48" stopIfTrue="1">
      <formula>$K$13&gt;=10</formula>
    </cfRule>
  </conditionalFormatting>
  <conditionalFormatting sqref="O19:O306">
    <cfRule type="expression" priority="8" dxfId="1" stopIfTrue="1">
      <formula>$P19="★"</formula>
    </cfRule>
  </conditionalFormatting>
  <conditionalFormatting sqref="H19:H306">
    <cfRule type="containsText" priority="1" dxfId="49" operator="containsText" stopIfTrue="1" text="□未了">
      <formula>NOT(ISERROR(SEARCH("□未了",H19)))</formula>
    </cfRule>
  </conditionalFormatting>
  <dataValidations count="6">
    <dataValidation errorStyle="information" type="list" allowBlank="1" showInputMessage="1" showErrorMessage="1" prompt="右▼から選択" error="選択範囲から選んでください" sqref="G19:G306">
      <formula1>$W$19:$Y$19</formula1>
    </dataValidation>
    <dataValidation errorStyle="information" type="list" allowBlank="1" showInputMessage="1" showErrorMessage="1" prompt="右▼から選択" error="選択範囲から選んでください" sqref="H19:H306">
      <formula1>$AB$19:$AD$19</formula1>
    </dataValidation>
    <dataValidation errorStyle="information" type="list" allowBlank="1" showInputMessage="1" showErrorMessage="1" prompt="右▼から選択" error="選択範囲から選んでください" sqref="J19:J306">
      <formula1>$AF$19:$AV$19</formula1>
    </dataValidation>
    <dataValidation type="list" allowBlank="1" showInputMessage="1" showErrorMessage="1" prompt="右▼から選択" sqref="K19:K306">
      <formula1>"01,02,03,04,05,06,07,08,09,10,11,12"</formula1>
    </dataValidation>
    <dataValidation type="list" allowBlank="1" showInputMessage="1" showErrorMessage="1" prompt="右▼から選択" sqref="J16:K16">
      <formula1>"令和６,令和７"</formula1>
    </dataValidation>
    <dataValidation type="list" allowBlank="1" showInputMessage="1" showErrorMessage="1" sqref="M16">
      <formula1>"01,02,03,04,05,06,07,08,09,10,11,12"</formula1>
    </dataValidation>
  </dataValidations>
  <printOptions horizontalCentered="1"/>
  <pageMargins left="0.2362204724409449" right="0.15748031496062992" top="0.3937007874015748" bottom="0.2362204724409449" header="0.7874015748031497" footer="0.15748031496062992"/>
  <pageSetup fitToHeight="12" fitToWidth="1" horizontalDpi="600" verticalDpi="6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rgb="FF0000FF"/>
    <pageSetUpPr fitToPage="1"/>
  </sheetPr>
  <dimension ref="A1:BB325"/>
  <sheetViews>
    <sheetView showGridLines="0" view="pageBreakPreview" zoomScaleSheetLayoutView="100" zoomScalePageLayoutView="0" workbookViewId="0" topLeftCell="A1">
      <selection activeCell="F6" sqref="F6:I7"/>
    </sheetView>
  </sheetViews>
  <sheetFormatPr defaultColWidth="13.7109375" defaultRowHeight="12"/>
  <cols>
    <col min="1" max="1" width="1.7109375" style="2" customWidth="1"/>
    <col min="2" max="2" width="2.28125" style="2" customWidth="1"/>
    <col min="3" max="3" width="3.28125" style="2" customWidth="1"/>
    <col min="4" max="5" width="9.7109375" style="2" customWidth="1"/>
    <col min="6" max="6" width="41.28125" style="2" customWidth="1"/>
    <col min="7" max="7" width="11.28125" style="2" customWidth="1"/>
    <col min="8" max="8" width="9.28125" style="2" customWidth="1"/>
    <col min="9" max="9" width="0.85546875" style="2" customWidth="1"/>
    <col min="10" max="10" width="5.7109375" style="2" customWidth="1"/>
    <col min="11" max="12" width="2.7109375" style="2" customWidth="1"/>
    <col min="13" max="15" width="3.7109375" style="2" customWidth="1"/>
    <col min="16" max="16" width="1.7109375" style="2" customWidth="1"/>
    <col min="17" max="17" width="0.71875" style="2" customWidth="1"/>
    <col min="18" max="21" width="2.7109375" style="4" hidden="1" customWidth="1"/>
    <col min="22" max="31" width="4.7109375" style="4" hidden="1" customWidth="1"/>
    <col min="32" max="42" width="6.7109375" style="4" hidden="1" customWidth="1"/>
    <col min="43" max="51" width="6.7109375" style="4" customWidth="1"/>
    <col min="52" max="54" width="6.7109375" style="2" customWidth="1"/>
    <col min="55" max="76" width="13.7109375" style="2" customWidth="1"/>
    <col min="77" max="16384" width="13.7109375" style="2" customWidth="1"/>
  </cols>
  <sheetData>
    <row r="1" spans="2:43" ht="7.5" customHeight="1">
      <c r="B1" s="3"/>
      <c r="C1" s="4"/>
      <c r="D1" s="4"/>
      <c r="J1" s="19"/>
      <c r="K1" s="19"/>
      <c r="L1" s="19"/>
      <c r="M1" s="19"/>
      <c r="N1" s="19"/>
      <c r="O1" s="19"/>
      <c r="P1" s="19"/>
      <c r="Q1" s="19"/>
      <c r="R1" s="40"/>
      <c r="AG1" s="7"/>
      <c r="AH1" s="7"/>
      <c r="AI1" s="7"/>
      <c r="AJ1" s="7"/>
      <c r="AK1" s="7"/>
      <c r="AL1" s="7"/>
      <c r="AM1" s="40"/>
      <c r="AN1" s="40"/>
      <c r="AO1" s="40"/>
      <c r="AP1" s="40"/>
      <c r="AQ1" s="40"/>
    </row>
    <row r="2" spans="2:54" ht="24" customHeight="1">
      <c r="B2" s="1"/>
      <c r="C2" s="394" t="s">
        <v>74</v>
      </c>
      <c r="D2" s="394"/>
      <c r="E2" s="81"/>
      <c r="F2" s="349" t="s">
        <v>99</v>
      </c>
      <c r="G2" s="349"/>
      <c r="H2" s="349"/>
      <c r="I2" s="349"/>
      <c r="J2" s="349"/>
      <c r="K2" s="349"/>
      <c r="L2" s="350">
        <f>IF(E19="","","記入 "&amp;R16&amp;" 件　未公開 "&amp;S16&amp;" 件")</f>
      </c>
      <c r="M2" s="350"/>
      <c r="N2" s="350"/>
      <c r="O2" s="350"/>
      <c r="P2" s="243"/>
      <c r="Q2" s="1"/>
      <c r="R2" s="7"/>
      <c r="S2" s="7"/>
      <c r="U2" s="152"/>
      <c r="V2" s="153" t="s">
        <v>71</v>
      </c>
      <c r="W2" s="153" t="s">
        <v>74</v>
      </c>
      <c r="X2" s="153" t="s">
        <v>75</v>
      </c>
      <c r="Y2" s="153" t="s">
        <v>76</v>
      </c>
      <c r="Z2" s="153" t="s">
        <v>77</v>
      </c>
      <c r="AA2" s="153" t="s">
        <v>78</v>
      </c>
      <c r="AB2" s="153" t="s">
        <v>79</v>
      </c>
      <c r="AC2" s="153" t="s">
        <v>80</v>
      </c>
      <c r="AD2" s="153" t="s">
        <v>81</v>
      </c>
      <c r="AE2" s="153" t="s">
        <v>82</v>
      </c>
      <c r="AF2" s="153" t="s">
        <v>83</v>
      </c>
      <c r="AG2" s="153" t="s">
        <v>84</v>
      </c>
      <c r="AH2" s="153" t="s">
        <v>85</v>
      </c>
      <c r="AI2" s="153" t="s">
        <v>86</v>
      </c>
      <c r="AJ2" s="153" t="s">
        <v>87</v>
      </c>
      <c r="AK2" s="153" t="s">
        <v>88</v>
      </c>
      <c r="AL2" s="153" t="s">
        <v>89</v>
      </c>
      <c r="AM2" s="153" t="s">
        <v>90</v>
      </c>
      <c r="AN2" s="153" t="s">
        <v>91</v>
      </c>
      <c r="AO2" s="153" t="s">
        <v>92</v>
      </c>
      <c r="AP2" s="153" t="s">
        <v>93</v>
      </c>
      <c r="AQ2" s="154"/>
      <c r="AR2" s="155"/>
      <c r="AS2" s="155"/>
      <c r="AT2" s="156"/>
      <c r="AU2" s="157"/>
      <c r="AV2" s="157"/>
      <c r="AW2" s="157"/>
      <c r="AX2" s="156"/>
      <c r="AY2" s="156"/>
      <c r="AZ2" s="64"/>
      <c r="BA2" s="243"/>
      <c r="BB2" s="66"/>
    </row>
    <row r="3" spans="2:43" ht="3.75" customHeight="1">
      <c r="B3" s="7"/>
      <c r="C3" s="7"/>
      <c r="D3" s="7"/>
      <c r="E3" s="6"/>
      <c r="F3" s="1"/>
      <c r="G3" s="1"/>
      <c r="H3" s="1"/>
      <c r="I3" s="1"/>
      <c r="J3" s="1"/>
      <c r="K3" s="1"/>
      <c r="L3" s="1"/>
      <c r="M3" s="1"/>
      <c r="N3" s="1"/>
      <c r="O3" s="1"/>
      <c r="P3" s="1"/>
      <c r="Q3" s="1"/>
      <c r="R3" s="7"/>
      <c r="V3" s="158"/>
      <c r="W3" s="158"/>
      <c r="X3" s="158"/>
      <c r="Y3" s="158"/>
      <c r="Z3" s="158"/>
      <c r="AA3" s="158"/>
      <c r="AB3" s="158"/>
      <c r="AC3" s="158"/>
      <c r="AD3" s="158"/>
      <c r="AE3" s="158"/>
      <c r="AG3" s="7"/>
      <c r="AH3" s="7"/>
      <c r="AI3" s="7"/>
      <c r="AJ3" s="7"/>
      <c r="AK3" s="7"/>
      <c r="AL3" s="7"/>
      <c r="AM3" s="7"/>
      <c r="AN3" s="7"/>
      <c r="AO3" s="7"/>
      <c r="AP3" s="7"/>
      <c r="AQ3" s="7"/>
    </row>
    <row r="4" spans="2:43" ht="25.5" customHeight="1">
      <c r="B4" s="7"/>
      <c r="C4" s="351" t="s">
        <v>1</v>
      </c>
      <c r="D4" s="352"/>
      <c r="E4" s="353"/>
      <c r="F4" s="354">
        <f>IF('既存物件の状況報告書'!I6="","",'既存物件の状況報告書'!I6)</f>
      </c>
      <c r="G4" s="355"/>
      <c r="H4" s="355"/>
      <c r="I4" s="355"/>
      <c r="J4" s="355"/>
      <c r="K4" s="355"/>
      <c r="L4" s="355"/>
      <c r="M4" s="355"/>
      <c r="N4" s="355"/>
      <c r="O4" s="356"/>
      <c r="P4" s="22"/>
      <c r="Q4" s="22"/>
      <c r="R4" s="159"/>
      <c r="V4" s="158"/>
      <c r="W4" s="158"/>
      <c r="X4" s="158"/>
      <c r="Y4" s="158"/>
      <c r="Z4" s="158"/>
      <c r="AA4" s="158"/>
      <c r="AB4" s="158"/>
      <c r="AC4" s="158"/>
      <c r="AD4" s="158"/>
      <c r="AE4" s="158"/>
      <c r="AG4" s="160"/>
      <c r="AH4" s="160"/>
      <c r="AI4" s="161"/>
      <c r="AJ4" s="29"/>
      <c r="AK4" s="29"/>
      <c r="AL4" s="29"/>
      <c r="AM4" s="29"/>
      <c r="AN4" s="29"/>
      <c r="AO4" s="29"/>
      <c r="AP4" s="29"/>
      <c r="AQ4" s="162"/>
    </row>
    <row r="5" spans="2:43" ht="6" customHeight="1">
      <c r="B5" s="7"/>
      <c r="C5" s="31"/>
      <c r="D5" s="31"/>
      <c r="E5" s="31"/>
      <c r="F5" s="29"/>
      <c r="G5" s="29"/>
      <c r="H5" s="29"/>
      <c r="I5" s="29"/>
      <c r="J5" s="29"/>
      <c r="K5" s="29"/>
      <c r="L5" s="29"/>
      <c r="M5" s="29"/>
      <c r="N5" s="29"/>
      <c r="O5" s="29"/>
      <c r="P5" s="30"/>
      <c r="Q5" s="30"/>
      <c r="R5" s="162"/>
      <c r="V5" s="395"/>
      <c r="W5" s="395"/>
      <c r="X5" s="395"/>
      <c r="Y5" s="395"/>
      <c r="Z5" s="395"/>
      <c r="AA5" s="158"/>
      <c r="AB5" s="158"/>
      <c r="AC5" s="158"/>
      <c r="AD5" s="158"/>
      <c r="AE5" s="158"/>
      <c r="AG5" s="161"/>
      <c r="AH5" s="161"/>
      <c r="AI5" s="161"/>
      <c r="AJ5" s="29"/>
      <c r="AK5" s="29"/>
      <c r="AL5" s="29"/>
      <c r="AM5" s="29"/>
      <c r="AN5" s="29"/>
      <c r="AO5" s="29"/>
      <c r="AP5" s="29"/>
      <c r="AQ5" s="162"/>
    </row>
    <row r="6" spans="2:44" ht="15" customHeight="1">
      <c r="B6" s="7"/>
      <c r="C6" s="337" t="s">
        <v>21</v>
      </c>
      <c r="D6" s="337"/>
      <c r="E6" s="337"/>
      <c r="F6" s="396"/>
      <c r="G6" s="397"/>
      <c r="H6" s="397"/>
      <c r="I6" s="398"/>
      <c r="J6" s="345" t="s">
        <v>70</v>
      </c>
      <c r="K6" s="345"/>
      <c r="L6" s="345"/>
      <c r="M6" s="345"/>
      <c r="N6" s="345"/>
      <c r="O6" s="345"/>
      <c r="P6" s="30"/>
      <c r="Q6" s="30"/>
      <c r="R6" s="162"/>
      <c r="V6" s="163" t="s">
        <v>16</v>
      </c>
      <c r="W6" s="163" t="s">
        <v>17</v>
      </c>
      <c r="X6" s="163" t="s">
        <v>18</v>
      </c>
      <c r="Y6" s="163" t="s">
        <v>22</v>
      </c>
      <c r="Z6" s="158"/>
      <c r="AA6" s="158"/>
      <c r="AB6" s="158"/>
      <c r="AC6" s="158"/>
      <c r="AD6" s="158"/>
      <c r="AE6" s="158"/>
      <c r="AF6" s="158"/>
      <c r="AH6" s="164"/>
      <c r="AI6" s="164"/>
      <c r="AJ6" s="164"/>
      <c r="AK6" s="165"/>
      <c r="AL6" s="166"/>
      <c r="AM6" s="166"/>
      <c r="AN6" s="167"/>
      <c r="AO6" s="167"/>
      <c r="AP6" s="167"/>
      <c r="AQ6" s="167"/>
      <c r="AR6" s="162"/>
    </row>
    <row r="7" spans="2:43" ht="27.75" customHeight="1">
      <c r="B7" s="7"/>
      <c r="C7" s="338"/>
      <c r="D7" s="338"/>
      <c r="E7" s="338"/>
      <c r="F7" s="399"/>
      <c r="G7" s="400"/>
      <c r="H7" s="400"/>
      <c r="I7" s="401"/>
      <c r="J7" s="345" t="s">
        <v>96</v>
      </c>
      <c r="K7" s="345"/>
      <c r="L7" s="345"/>
      <c r="M7" s="345"/>
      <c r="N7" s="345"/>
      <c r="O7" s="345"/>
      <c r="P7" s="30"/>
      <c r="Q7" s="30"/>
      <c r="R7" s="162"/>
      <c r="V7" s="158"/>
      <c r="W7" s="158"/>
      <c r="X7" s="158"/>
      <c r="Y7" s="158"/>
      <c r="Z7" s="158"/>
      <c r="AA7" s="158"/>
      <c r="AB7" s="158"/>
      <c r="AC7" s="158"/>
      <c r="AD7" s="158"/>
      <c r="AE7" s="158"/>
      <c r="AG7" s="164"/>
      <c r="AH7" s="164"/>
      <c r="AI7" s="164"/>
      <c r="AJ7" s="165"/>
      <c r="AK7" s="166"/>
      <c r="AL7" s="166"/>
      <c r="AM7" s="167"/>
      <c r="AN7" s="167"/>
      <c r="AO7" s="167"/>
      <c r="AP7" s="167"/>
      <c r="AQ7" s="162"/>
    </row>
    <row r="8" spans="2:43" ht="9.75" customHeight="1">
      <c r="B8" s="7"/>
      <c r="C8" s="42"/>
      <c r="D8" s="325"/>
      <c r="E8" s="325"/>
      <c r="F8" s="325"/>
      <c r="G8" s="325"/>
      <c r="H8" s="325"/>
      <c r="I8" s="325"/>
      <c r="J8" s="325"/>
      <c r="K8" s="325"/>
      <c r="L8" s="325"/>
      <c r="M8" s="325"/>
      <c r="N8" s="325"/>
      <c r="O8" s="325"/>
      <c r="P8" s="30"/>
      <c r="Q8" s="30"/>
      <c r="R8" s="162"/>
      <c r="V8" s="158"/>
      <c r="W8" s="158"/>
      <c r="X8" s="158"/>
      <c r="Y8" s="158"/>
      <c r="Z8" s="158"/>
      <c r="AA8" s="158"/>
      <c r="AB8" s="158"/>
      <c r="AC8" s="158"/>
      <c r="AD8" s="158"/>
      <c r="AE8" s="158"/>
      <c r="AG8" s="164"/>
      <c r="AH8" s="164"/>
      <c r="AI8" s="164"/>
      <c r="AJ8" s="168"/>
      <c r="AK8" s="169"/>
      <c r="AL8" s="169"/>
      <c r="AM8" s="169"/>
      <c r="AN8" s="169"/>
      <c r="AO8" s="169"/>
      <c r="AP8" s="169"/>
      <c r="AQ8" s="162"/>
    </row>
    <row r="9" spans="2:43" ht="15" customHeight="1">
      <c r="B9" s="7"/>
      <c r="D9" s="329" t="s">
        <v>107</v>
      </c>
      <c r="E9" s="329"/>
      <c r="F9" s="329"/>
      <c r="G9" s="329"/>
      <c r="H9" s="329"/>
      <c r="I9" s="130"/>
      <c r="J9" s="130"/>
      <c r="K9" s="346"/>
      <c r="L9" s="346"/>
      <c r="M9" s="130"/>
      <c r="N9" s="130"/>
      <c r="O9" s="130"/>
      <c r="P9" s="30"/>
      <c r="Q9" s="30"/>
      <c r="R9" s="162"/>
      <c r="S9" s="170"/>
      <c r="T9" s="170"/>
      <c r="V9" s="158"/>
      <c r="W9" s="158"/>
      <c r="X9" s="158"/>
      <c r="Y9" s="158"/>
      <c r="Z9" s="158"/>
      <c r="AA9" s="158"/>
      <c r="AB9" s="158"/>
      <c r="AC9" s="158"/>
      <c r="AD9" s="158"/>
      <c r="AE9" s="158"/>
      <c r="AG9" s="171"/>
      <c r="AH9" s="171"/>
      <c r="AI9" s="171"/>
      <c r="AJ9" s="171"/>
      <c r="AK9" s="172"/>
      <c r="AL9" s="172"/>
      <c r="AM9" s="172"/>
      <c r="AN9" s="172"/>
      <c r="AO9" s="172"/>
      <c r="AP9" s="172"/>
      <c r="AQ9" s="162"/>
    </row>
    <row r="10" spans="2:51" ht="15" customHeight="1">
      <c r="B10" s="7"/>
      <c r="C10" s="125"/>
      <c r="D10" s="329"/>
      <c r="E10" s="329"/>
      <c r="F10" s="329"/>
      <c r="G10" s="329"/>
      <c r="H10" s="329"/>
      <c r="I10" s="134"/>
      <c r="J10" s="134"/>
      <c r="K10" s="335"/>
      <c r="L10" s="335"/>
      <c r="M10" s="104"/>
      <c r="N10" s="104"/>
      <c r="O10" s="131"/>
      <c r="P10" s="30"/>
      <c r="Q10" s="30"/>
      <c r="R10" s="162"/>
      <c r="S10" s="170"/>
      <c r="T10" s="170"/>
      <c r="U10" s="173">
        <f>SUM(M19:M309)</f>
        <v>0</v>
      </c>
      <c r="V10" s="158"/>
      <c r="W10" s="174">
        <f>SUM(M19:M309)</f>
        <v>0</v>
      </c>
      <c r="X10" s="158">
        <f>SUM(N19:N309)</f>
        <v>0</v>
      </c>
      <c r="Y10" s="158"/>
      <c r="Z10" s="158"/>
      <c r="AA10" s="158"/>
      <c r="AB10" s="158"/>
      <c r="AC10" s="158"/>
      <c r="AD10" s="158"/>
      <c r="AE10" s="158"/>
      <c r="AG10" s="171"/>
      <c r="AH10" s="171"/>
      <c r="AI10" s="171"/>
      <c r="AJ10" s="171"/>
      <c r="AK10" s="172"/>
      <c r="AL10" s="172"/>
      <c r="AM10" s="172"/>
      <c r="AN10" s="172"/>
      <c r="AO10" s="172"/>
      <c r="AP10" s="172"/>
      <c r="AQ10" s="162"/>
      <c r="AS10" s="244"/>
      <c r="AT10" s="270"/>
      <c r="AU10" s="244"/>
      <c r="AV10" s="246"/>
      <c r="AW10" s="244"/>
      <c r="AX10" s="246"/>
      <c r="AY10" s="175"/>
    </row>
    <row r="11" spans="2:43" ht="1.5" customHeight="1">
      <c r="B11" s="7"/>
      <c r="C11" s="140"/>
      <c r="D11" s="140"/>
      <c r="E11" s="119"/>
      <c r="F11" s="119"/>
      <c r="G11" s="336"/>
      <c r="H11" s="336"/>
      <c r="I11" s="336"/>
      <c r="J11" s="336"/>
      <c r="K11" s="336"/>
      <c r="L11" s="336"/>
      <c r="M11" s="336"/>
      <c r="N11" s="336"/>
      <c r="O11" s="336"/>
      <c r="P11" s="30"/>
      <c r="Q11" s="30"/>
      <c r="R11" s="162"/>
      <c r="S11" s="176"/>
      <c r="V11" s="158"/>
      <c r="W11" s="158"/>
      <c r="X11" s="158"/>
      <c r="Y11" s="158"/>
      <c r="Z11" s="158"/>
      <c r="AA11" s="158"/>
      <c r="AB11" s="158"/>
      <c r="AC11" s="158"/>
      <c r="AD11" s="158"/>
      <c r="AE11" s="158"/>
      <c r="AG11" s="171"/>
      <c r="AH11" s="171"/>
      <c r="AI11" s="171"/>
      <c r="AJ11" s="171"/>
      <c r="AK11" s="172"/>
      <c r="AL11" s="172"/>
      <c r="AM11" s="172"/>
      <c r="AN11" s="172"/>
      <c r="AO11" s="172"/>
      <c r="AP11" s="172"/>
      <c r="AQ11" s="162"/>
    </row>
    <row r="12" spans="2:43" ht="1.5" customHeight="1">
      <c r="B12" s="7"/>
      <c r="C12" s="140"/>
      <c r="D12" s="140"/>
      <c r="E12" s="119"/>
      <c r="F12" s="119"/>
      <c r="G12" s="275"/>
      <c r="H12" s="275"/>
      <c r="I12" s="275"/>
      <c r="J12" s="275"/>
      <c r="K12" s="275"/>
      <c r="L12" s="275"/>
      <c r="M12" s="275"/>
      <c r="N12" s="275"/>
      <c r="O12" s="275"/>
      <c r="P12" s="30"/>
      <c r="Q12" s="30"/>
      <c r="R12" s="162"/>
      <c r="S12" s="176"/>
      <c r="V12" s="158"/>
      <c r="W12" s="158"/>
      <c r="X12" s="158"/>
      <c r="Y12" s="158"/>
      <c r="Z12" s="158"/>
      <c r="AA12" s="158"/>
      <c r="AB12" s="158"/>
      <c r="AC12" s="158"/>
      <c r="AD12" s="158"/>
      <c r="AE12" s="158"/>
      <c r="AG12" s="171"/>
      <c r="AH12" s="171"/>
      <c r="AI12" s="171"/>
      <c r="AJ12" s="171"/>
      <c r="AK12" s="172"/>
      <c r="AL12" s="172"/>
      <c r="AM12" s="172"/>
      <c r="AN12" s="172"/>
      <c r="AO12" s="172"/>
      <c r="AP12" s="172"/>
      <c r="AQ12" s="162"/>
    </row>
    <row r="13" spans="2:43" ht="1.5" customHeight="1">
      <c r="B13" s="7"/>
      <c r="C13" s="140"/>
      <c r="D13" s="140"/>
      <c r="E13" s="119"/>
      <c r="F13" s="119"/>
      <c r="G13" s="275"/>
      <c r="H13" s="275"/>
      <c r="I13" s="275"/>
      <c r="J13" s="275"/>
      <c r="K13" s="275"/>
      <c r="L13" s="275"/>
      <c r="M13" s="275"/>
      <c r="N13" s="275"/>
      <c r="O13" s="275"/>
      <c r="P13" s="30"/>
      <c r="Q13" s="30"/>
      <c r="R13" s="162"/>
      <c r="S13" s="176"/>
      <c r="V13" s="158"/>
      <c r="W13" s="158"/>
      <c r="X13" s="158"/>
      <c r="Y13" s="158"/>
      <c r="Z13" s="158"/>
      <c r="AA13" s="158"/>
      <c r="AB13" s="158"/>
      <c r="AC13" s="158"/>
      <c r="AD13" s="158"/>
      <c r="AE13" s="158"/>
      <c r="AG13" s="171"/>
      <c r="AH13" s="171"/>
      <c r="AI13" s="171"/>
      <c r="AJ13" s="171"/>
      <c r="AK13" s="172"/>
      <c r="AL13" s="172"/>
      <c r="AM13" s="172"/>
      <c r="AN13" s="172"/>
      <c r="AO13" s="172"/>
      <c r="AP13" s="172"/>
      <c r="AQ13" s="162"/>
    </row>
    <row r="14" spans="2:43" ht="1.5" customHeight="1">
      <c r="B14" s="7"/>
      <c r="C14" s="140"/>
      <c r="D14" s="140"/>
      <c r="E14" s="119"/>
      <c r="F14" s="119"/>
      <c r="G14" s="275"/>
      <c r="H14" s="275"/>
      <c r="I14" s="275"/>
      <c r="J14" s="275"/>
      <c r="K14" s="275"/>
      <c r="L14" s="275"/>
      <c r="M14" s="275"/>
      <c r="N14" s="275"/>
      <c r="O14" s="275"/>
      <c r="P14" s="30"/>
      <c r="Q14" s="30"/>
      <c r="R14" s="162"/>
      <c r="S14" s="176"/>
      <c r="V14" s="158"/>
      <c r="W14" s="158"/>
      <c r="X14" s="158"/>
      <c r="Y14" s="158"/>
      <c r="Z14" s="158"/>
      <c r="AA14" s="158"/>
      <c r="AB14" s="158"/>
      <c r="AC14" s="158"/>
      <c r="AD14" s="158"/>
      <c r="AE14" s="158"/>
      <c r="AG14" s="171"/>
      <c r="AH14" s="171"/>
      <c r="AI14" s="171"/>
      <c r="AJ14" s="171"/>
      <c r="AK14" s="172"/>
      <c r="AL14" s="172"/>
      <c r="AM14" s="172"/>
      <c r="AN14" s="172"/>
      <c r="AO14" s="172"/>
      <c r="AP14" s="172"/>
      <c r="AQ14" s="162"/>
    </row>
    <row r="15" spans="2:43" ht="1.5" customHeight="1">
      <c r="B15" s="7"/>
      <c r="C15" s="140"/>
      <c r="D15" s="140"/>
      <c r="E15" s="119"/>
      <c r="F15" s="119"/>
      <c r="G15" s="275"/>
      <c r="H15" s="275"/>
      <c r="I15" s="275"/>
      <c r="J15" s="275"/>
      <c r="K15" s="275"/>
      <c r="L15" s="275"/>
      <c r="M15" s="275"/>
      <c r="N15" s="275"/>
      <c r="O15" s="275"/>
      <c r="P15" s="30"/>
      <c r="Q15" s="30"/>
      <c r="R15" s="162"/>
      <c r="S15" s="176"/>
      <c r="V15" s="158"/>
      <c r="W15" s="158"/>
      <c r="X15" s="158"/>
      <c r="Y15" s="158"/>
      <c r="Z15" s="158"/>
      <c r="AA15" s="158"/>
      <c r="AB15" s="158"/>
      <c r="AC15" s="158"/>
      <c r="AD15" s="158"/>
      <c r="AE15" s="158"/>
      <c r="AG15" s="171"/>
      <c r="AH15" s="171"/>
      <c r="AI15" s="171"/>
      <c r="AJ15" s="171"/>
      <c r="AK15" s="172"/>
      <c r="AL15" s="172"/>
      <c r="AM15" s="172"/>
      <c r="AN15" s="172"/>
      <c r="AO15" s="172"/>
      <c r="AP15" s="172"/>
      <c r="AQ15" s="162"/>
    </row>
    <row r="16" spans="2:43" ht="15.75" customHeight="1">
      <c r="B16" s="7"/>
      <c r="C16" s="363" t="s">
        <v>105</v>
      </c>
      <c r="D16" s="363"/>
      <c r="E16" s="113"/>
      <c r="F16" s="114"/>
      <c r="G16" s="336">
        <f>IF(S16=0,"","【注意】運営情報の公開依頼未了住宅があります。")</f>
      </c>
      <c r="H16" s="336"/>
      <c r="I16" s="336"/>
      <c r="J16" s="336"/>
      <c r="K16" s="336"/>
      <c r="L16" s="336"/>
      <c r="M16" s="336"/>
      <c r="N16" s="336"/>
      <c r="O16" s="336"/>
      <c r="P16" s="30"/>
      <c r="Q16" s="30"/>
      <c r="R16" s="177">
        <f>SUM(R19:R309)</f>
        <v>0</v>
      </c>
      <c r="S16" s="177">
        <f>SUM(S19:S309)</f>
        <v>0</v>
      </c>
      <c r="V16" s="158"/>
      <c r="W16" s="158"/>
      <c r="X16" s="158"/>
      <c r="Y16" s="158"/>
      <c r="Z16" s="158"/>
      <c r="AA16" s="158"/>
      <c r="AB16" s="158"/>
      <c r="AC16" s="158"/>
      <c r="AD16" s="158"/>
      <c r="AE16" s="158"/>
      <c r="AG16" s="178"/>
      <c r="AH16" s="178"/>
      <c r="AI16" s="179"/>
      <c r="AJ16" s="179"/>
      <c r="AK16" s="180"/>
      <c r="AL16" s="181"/>
      <c r="AM16" s="181"/>
      <c r="AN16" s="181"/>
      <c r="AO16" s="181"/>
      <c r="AP16" s="181"/>
      <c r="AQ16" s="162"/>
    </row>
    <row r="17" spans="2:51" s="10" customFormat="1" ht="3.75" customHeight="1">
      <c r="B17" s="23"/>
      <c r="C17" s="357"/>
      <c r="D17" s="357"/>
      <c r="E17" s="357"/>
      <c r="F17" s="357"/>
      <c r="G17" s="358"/>
      <c r="H17" s="358"/>
      <c r="I17" s="358"/>
      <c r="J17" s="358"/>
      <c r="K17" s="358"/>
      <c r="L17" s="358"/>
      <c r="M17" s="358"/>
      <c r="N17" s="358"/>
      <c r="O17" s="358"/>
      <c r="P17" s="358"/>
      <c r="Q17" s="239"/>
      <c r="R17" s="182"/>
      <c r="S17" s="183"/>
      <c r="T17" s="184"/>
      <c r="U17" s="184"/>
      <c r="V17" s="185"/>
      <c r="W17" s="185"/>
      <c r="X17" s="238"/>
      <c r="Y17" s="238"/>
      <c r="Z17" s="238"/>
      <c r="AA17" s="238"/>
      <c r="AB17" s="238"/>
      <c r="AC17" s="238"/>
      <c r="AD17" s="238"/>
      <c r="AE17" s="158"/>
      <c r="AF17" s="4"/>
      <c r="AG17" s="186"/>
      <c r="AH17" s="186"/>
      <c r="AI17" s="186"/>
      <c r="AJ17" s="186"/>
      <c r="AK17" s="187"/>
      <c r="AL17" s="187"/>
      <c r="AM17" s="187"/>
      <c r="AN17" s="187"/>
      <c r="AO17" s="187"/>
      <c r="AP17" s="187"/>
      <c r="AQ17" s="187"/>
      <c r="AR17" s="4"/>
      <c r="AS17" s="4"/>
      <c r="AT17" s="4"/>
      <c r="AU17" s="4"/>
      <c r="AV17" s="4"/>
      <c r="AW17" s="4"/>
      <c r="AX17" s="4"/>
      <c r="AY17" s="184"/>
    </row>
    <row r="18" spans="1:43" ht="27.75" customHeight="1">
      <c r="A18" s="16"/>
      <c r="B18" s="7"/>
      <c r="C18" s="240"/>
      <c r="D18" s="240" t="s">
        <v>2</v>
      </c>
      <c r="E18" s="332" t="s">
        <v>24</v>
      </c>
      <c r="F18" s="332"/>
      <c r="G18" s="203" t="s">
        <v>130</v>
      </c>
      <c r="H18" s="139" t="s">
        <v>129</v>
      </c>
      <c r="I18" s="105"/>
      <c r="J18" s="333"/>
      <c r="K18" s="333"/>
      <c r="L18" s="241"/>
      <c r="M18" s="241"/>
      <c r="N18" s="241"/>
      <c r="O18" s="241"/>
      <c r="P18" s="46"/>
      <c r="Q18" s="46"/>
      <c r="R18" s="188"/>
      <c r="S18" s="188"/>
      <c r="T18" s="189"/>
      <c r="U18" s="189"/>
      <c r="V18" s="158"/>
      <c r="W18" s="158" t="s">
        <v>36</v>
      </c>
      <c r="X18" s="158"/>
      <c r="Y18" s="158"/>
      <c r="Z18" s="158"/>
      <c r="AA18" s="158"/>
      <c r="AB18" s="158"/>
      <c r="AC18" s="158"/>
      <c r="AD18" s="158"/>
      <c r="AE18" s="158"/>
      <c r="AG18" s="7"/>
      <c r="AH18" s="7"/>
      <c r="AI18" s="7"/>
      <c r="AJ18" s="7"/>
      <c r="AK18" s="7"/>
      <c r="AL18" s="7"/>
      <c r="AM18" s="7"/>
      <c r="AN18" s="7"/>
      <c r="AO18" s="7"/>
      <c r="AP18" s="7"/>
      <c r="AQ18" s="7"/>
    </row>
    <row r="19" spans="2:51" s="10" customFormat="1" ht="30" customHeight="1">
      <c r="B19" s="23"/>
      <c r="C19" s="118">
        <v>1</v>
      </c>
      <c r="D19" s="216"/>
      <c r="E19" s="326"/>
      <c r="F19" s="327"/>
      <c r="G19" s="97"/>
      <c r="H19" s="110"/>
      <c r="I19" s="247"/>
      <c r="J19" s="328"/>
      <c r="K19" s="328"/>
      <c r="L19" s="248"/>
      <c r="M19" s="249"/>
      <c r="N19" s="249"/>
      <c r="O19" s="250"/>
      <c r="P19" s="133">
        <f>IF(O19="","",IF(OR(O19&gt;100,O19&lt;0),"★",""))</f>
      </c>
      <c r="Q19" s="41"/>
      <c r="R19" s="190">
        <f aca="true" t="shared" si="0" ref="R19:R82">IF(E19="",0,1)</f>
        <v>0</v>
      </c>
      <c r="S19" s="190">
        <f aca="true" t="shared" si="1" ref="S19:S82">IF(E19="",0,IF(LEFT(H19,1)="■",0,1))</f>
        <v>0</v>
      </c>
      <c r="T19" s="169"/>
      <c r="U19" s="189"/>
      <c r="V19" s="271" t="s">
        <v>34</v>
      </c>
      <c r="W19" s="271" t="s">
        <v>35</v>
      </c>
      <c r="X19" s="271" t="s">
        <v>38</v>
      </c>
      <c r="Y19" s="272"/>
      <c r="Z19" s="191"/>
      <c r="AA19" s="253" t="s">
        <v>31</v>
      </c>
      <c r="AB19" s="253" t="s">
        <v>33</v>
      </c>
      <c r="AC19" s="253" t="s">
        <v>32</v>
      </c>
      <c r="AD19" s="272"/>
      <c r="AE19" s="158"/>
      <c r="AF19" s="4"/>
      <c r="AG19" s="4"/>
      <c r="AH19" s="4"/>
      <c r="AI19" s="4"/>
      <c r="AJ19" s="4"/>
      <c r="AK19" s="4"/>
      <c r="AL19" s="4"/>
      <c r="AM19" s="4"/>
      <c r="AN19" s="4"/>
      <c r="AO19" s="4"/>
      <c r="AP19" s="4"/>
      <c r="AQ19" s="4"/>
      <c r="AR19" s="4"/>
      <c r="AS19" s="184"/>
      <c r="AT19" s="184"/>
      <c r="AU19" s="184"/>
      <c r="AV19" s="184"/>
      <c r="AW19" s="184"/>
      <c r="AX19" s="184"/>
      <c r="AY19" s="184"/>
    </row>
    <row r="20" spans="1:39" ht="30" customHeight="1">
      <c r="A20" s="18"/>
      <c r="B20" s="7"/>
      <c r="C20" s="242">
        <v>2</v>
      </c>
      <c r="D20" s="216"/>
      <c r="E20" s="326"/>
      <c r="F20" s="327"/>
      <c r="G20" s="94"/>
      <c r="H20" s="110"/>
      <c r="I20" s="247"/>
      <c r="J20" s="328"/>
      <c r="K20" s="328"/>
      <c r="L20" s="248"/>
      <c r="M20" s="249"/>
      <c r="N20" s="249"/>
      <c r="O20" s="250"/>
      <c r="P20" s="133">
        <f aca="true" t="shared" si="2" ref="P20:P83">IF(O20="","",IF(OR(O20&gt;100,O20&lt;0),"★",""))</f>
      </c>
      <c r="Q20" s="41"/>
      <c r="R20" s="190">
        <f t="shared" si="0"/>
        <v>0</v>
      </c>
      <c r="S20" s="190">
        <f t="shared" si="1"/>
        <v>0</v>
      </c>
      <c r="T20" s="169"/>
      <c r="U20" s="169"/>
      <c r="V20" s="273"/>
      <c r="W20" s="192"/>
      <c r="X20" s="192"/>
      <c r="Y20" s="193"/>
      <c r="Z20" s="193"/>
      <c r="AA20" s="194"/>
      <c r="AB20" s="238"/>
      <c r="AC20" s="238"/>
      <c r="AD20" s="238"/>
      <c r="AE20" s="238"/>
      <c r="AF20" s="331"/>
      <c r="AG20" s="331"/>
      <c r="AH20" s="331"/>
      <c r="AI20" s="331"/>
      <c r="AJ20" s="331"/>
      <c r="AK20" s="331"/>
      <c r="AL20" s="331"/>
      <c r="AM20" s="7"/>
    </row>
    <row r="21" spans="1:39" ht="30" customHeight="1">
      <c r="A21" s="16"/>
      <c r="B21" s="7"/>
      <c r="C21" s="118">
        <v>3</v>
      </c>
      <c r="D21" s="216"/>
      <c r="E21" s="326"/>
      <c r="F21" s="327"/>
      <c r="G21" s="94"/>
      <c r="H21" s="110"/>
      <c r="I21" s="247"/>
      <c r="J21" s="328"/>
      <c r="K21" s="328"/>
      <c r="L21" s="248"/>
      <c r="M21" s="249"/>
      <c r="N21" s="249"/>
      <c r="O21" s="250"/>
      <c r="P21" s="133">
        <f t="shared" si="2"/>
      </c>
      <c r="Q21" s="41"/>
      <c r="R21" s="190">
        <f t="shared" si="0"/>
        <v>0</v>
      </c>
      <c r="S21" s="190">
        <f t="shared" si="1"/>
        <v>0</v>
      </c>
      <c r="T21" s="169"/>
      <c r="U21" s="169"/>
      <c r="V21" s="274"/>
      <c r="W21" s="195"/>
      <c r="X21" s="196"/>
      <c r="Y21" s="195"/>
      <c r="Z21" s="195"/>
      <c r="AA21" s="197"/>
      <c r="AB21" s="197"/>
      <c r="AC21" s="197"/>
      <c r="AD21" s="197"/>
      <c r="AE21" s="197"/>
      <c r="AF21" s="238"/>
      <c r="AG21" s="238"/>
      <c r="AH21" s="238"/>
      <c r="AI21" s="238"/>
      <c r="AJ21" s="238"/>
      <c r="AK21" s="238"/>
      <c r="AL21" s="238"/>
      <c r="AM21" s="7"/>
    </row>
    <row r="22" spans="1:39" ht="30" customHeight="1">
      <c r="A22" s="16"/>
      <c r="B22" s="1"/>
      <c r="C22" s="242">
        <v>4</v>
      </c>
      <c r="D22" s="216"/>
      <c r="E22" s="326"/>
      <c r="F22" s="327"/>
      <c r="G22" s="94"/>
      <c r="H22" s="110"/>
      <c r="I22" s="247"/>
      <c r="J22" s="328"/>
      <c r="K22" s="328"/>
      <c r="L22" s="248"/>
      <c r="M22" s="249"/>
      <c r="N22" s="249"/>
      <c r="O22" s="250"/>
      <c r="P22" s="133">
        <f t="shared" si="2"/>
      </c>
      <c r="Q22" s="41"/>
      <c r="R22" s="190">
        <f t="shared" si="0"/>
        <v>0</v>
      </c>
      <c r="S22" s="190">
        <f t="shared" si="1"/>
        <v>0</v>
      </c>
      <c r="T22" s="169"/>
      <c r="U22" s="169"/>
      <c r="V22" s="274"/>
      <c r="W22" s="195"/>
      <c r="X22" s="196"/>
      <c r="Y22" s="195"/>
      <c r="Z22" s="195"/>
      <c r="AA22" s="197"/>
      <c r="AB22" s="197"/>
      <c r="AC22" s="197"/>
      <c r="AD22" s="197"/>
      <c r="AE22" s="197"/>
      <c r="AF22" s="238"/>
      <c r="AG22" s="238"/>
      <c r="AH22" s="238"/>
      <c r="AI22" s="238"/>
      <c r="AJ22" s="238"/>
      <c r="AK22" s="238"/>
      <c r="AL22" s="238"/>
      <c r="AM22" s="7"/>
    </row>
    <row r="23" spans="1:39" ht="30" customHeight="1">
      <c r="A23" s="16"/>
      <c r="B23" s="1"/>
      <c r="C23" s="118">
        <v>5</v>
      </c>
      <c r="D23" s="216"/>
      <c r="E23" s="326"/>
      <c r="F23" s="327"/>
      <c r="G23" s="94"/>
      <c r="H23" s="110"/>
      <c r="I23" s="247"/>
      <c r="J23" s="328"/>
      <c r="K23" s="328"/>
      <c r="L23" s="248"/>
      <c r="M23" s="249"/>
      <c r="N23" s="249"/>
      <c r="O23" s="256"/>
      <c r="P23" s="133">
        <f t="shared" si="2"/>
      </c>
      <c r="Q23" s="41"/>
      <c r="R23" s="190">
        <f t="shared" si="0"/>
        <v>0</v>
      </c>
      <c r="S23" s="190">
        <f t="shared" si="1"/>
        <v>0</v>
      </c>
      <c r="T23" s="169"/>
      <c r="U23" s="169"/>
      <c r="V23" s="274"/>
      <c r="W23" s="195"/>
      <c r="X23" s="196"/>
      <c r="Y23" s="195"/>
      <c r="Z23" s="195"/>
      <c r="AA23" s="170"/>
      <c r="AB23" s="7"/>
      <c r="AC23" s="7"/>
      <c r="AD23" s="7"/>
      <c r="AE23" s="7"/>
      <c r="AF23" s="238"/>
      <c r="AG23" s="238"/>
      <c r="AH23" s="238"/>
      <c r="AI23" s="238"/>
      <c r="AJ23" s="238"/>
      <c r="AK23" s="238"/>
      <c r="AL23" s="238"/>
      <c r="AM23" s="7"/>
    </row>
    <row r="24" spans="1:39" ht="30" customHeight="1">
      <c r="A24" s="16"/>
      <c r="B24" s="1"/>
      <c r="C24" s="242">
        <v>6</v>
      </c>
      <c r="D24" s="216"/>
      <c r="E24" s="326"/>
      <c r="F24" s="327"/>
      <c r="G24" s="94"/>
      <c r="H24" s="110"/>
      <c r="I24" s="247"/>
      <c r="J24" s="328"/>
      <c r="K24" s="328"/>
      <c r="L24" s="248"/>
      <c r="M24" s="249"/>
      <c r="N24" s="249"/>
      <c r="O24" s="256"/>
      <c r="P24" s="133">
        <f t="shared" si="2"/>
      </c>
      <c r="Q24" s="41"/>
      <c r="R24" s="190">
        <f t="shared" si="0"/>
        <v>0</v>
      </c>
      <c r="S24" s="190">
        <f t="shared" si="1"/>
        <v>0</v>
      </c>
      <c r="T24" s="169"/>
      <c r="U24" s="169"/>
      <c r="V24" s="195"/>
      <c r="W24" s="195"/>
      <c r="X24" s="196"/>
      <c r="Y24" s="195"/>
      <c r="Z24" s="195"/>
      <c r="AA24" s="170"/>
      <c r="AB24" s="7"/>
      <c r="AC24" s="7"/>
      <c r="AD24" s="7"/>
      <c r="AE24" s="7"/>
      <c r="AF24" s="7"/>
      <c r="AG24" s="238"/>
      <c r="AH24" s="238"/>
      <c r="AI24" s="238"/>
      <c r="AJ24" s="238"/>
      <c r="AK24" s="238"/>
      <c r="AL24" s="238"/>
      <c r="AM24" s="7"/>
    </row>
    <row r="25" spans="1:39" ht="30" customHeight="1">
      <c r="A25" s="16"/>
      <c r="B25" s="1"/>
      <c r="C25" s="118">
        <v>7</v>
      </c>
      <c r="D25" s="216"/>
      <c r="E25" s="326"/>
      <c r="F25" s="327"/>
      <c r="G25" s="94"/>
      <c r="H25" s="110"/>
      <c r="I25" s="247"/>
      <c r="J25" s="328"/>
      <c r="K25" s="328"/>
      <c r="L25" s="248"/>
      <c r="M25" s="249"/>
      <c r="N25" s="249"/>
      <c r="O25" s="256"/>
      <c r="P25" s="133">
        <f t="shared" si="2"/>
      </c>
      <c r="Q25" s="41"/>
      <c r="R25" s="190">
        <f t="shared" si="0"/>
        <v>0</v>
      </c>
      <c r="S25" s="190">
        <f t="shared" si="1"/>
        <v>0</v>
      </c>
      <c r="T25" s="169"/>
      <c r="U25" s="169"/>
      <c r="V25" s="195"/>
      <c r="W25" s="195"/>
      <c r="X25" s="196"/>
      <c r="Y25" s="195"/>
      <c r="Z25" s="195"/>
      <c r="AA25" s="170"/>
      <c r="AB25" s="7"/>
      <c r="AC25" s="7"/>
      <c r="AD25" s="7"/>
      <c r="AE25" s="7"/>
      <c r="AF25" s="197"/>
      <c r="AG25" s="238"/>
      <c r="AH25" s="238"/>
      <c r="AI25" s="238"/>
      <c r="AJ25" s="238"/>
      <c r="AK25" s="238"/>
      <c r="AL25" s="238"/>
      <c r="AM25" s="7"/>
    </row>
    <row r="26" spans="1:39" ht="30" customHeight="1">
      <c r="A26" s="16"/>
      <c r="B26" s="1"/>
      <c r="C26" s="242">
        <v>8</v>
      </c>
      <c r="D26" s="216"/>
      <c r="E26" s="326"/>
      <c r="F26" s="327"/>
      <c r="G26" s="94"/>
      <c r="H26" s="110"/>
      <c r="I26" s="247"/>
      <c r="J26" s="328"/>
      <c r="K26" s="328"/>
      <c r="L26" s="248"/>
      <c r="M26" s="249"/>
      <c r="N26" s="249"/>
      <c r="O26" s="256"/>
      <c r="P26" s="133">
        <f t="shared" si="2"/>
      </c>
      <c r="Q26" s="41"/>
      <c r="R26" s="190">
        <f t="shared" si="0"/>
        <v>0</v>
      </c>
      <c r="S26" s="190">
        <f t="shared" si="1"/>
        <v>0</v>
      </c>
      <c r="T26" s="169"/>
      <c r="U26" s="169"/>
      <c r="V26" s="198"/>
      <c r="W26" s="198"/>
      <c r="X26" s="199"/>
      <c r="Y26" s="198"/>
      <c r="Z26" s="198"/>
      <c r="AA26" s="7"/>
      <c r="AB26" s="7"/>
      <c r="AC26" s="7"/>
      <c r="AD26" s="7"/>
      <c r="AE26" s="7"/>
      <c r="AF26" s="7"/>
      <c r="AG26" s="238"/>
      <c r="AH26" s="238"/>
      <c r="AI26" s="238"/>
      <c r="AJ26" s="238"/>
      <c r="AK26" s="238"/>
      <c r="AL26" s="238"/>
      <c r="AM26" s="7"/>
    </row>
    <row r="27" spans="1:39" ht="30" customHeight="1">
      <c r="A27" s="16"/>
      <c r="B27" s="1"/>
      <c r="C27" s="118">
        <v>9</v>
      </c>
      <c r="D27" s="216"/>
      <c r="E27" s="326"/>
      <c r="F27" s="327"/>
      <c r="G27" s="94"/>
      <c r="H27" s="110"/>
      <c r="I27" s="247"/>
      <c r="J27" s="328"/>
      <c r="K27" s="328"/>
      <c r="L27" s="248"/>
      <c r="M27" s="249"/>
      <c r="N27" s="249"/>
      <c r="O27" s="256"/>
      <c r="P27" s="133">
        <f t="shared" si="2"/>
      </c>
      <c r="Q27" s="41"/>
      <c r="R27" s="190">
        <f t="shared" si="0"/>
        <v>0</v>
      </c>
      <c r="S27" s="190">
        <f t="shared" si="1"/>
        <v>0</v>
      </c>
      <c r="T27" s="169"/>
      <c r="U27" s="169"/>
      <c r="V27" s="198"/>
      <c r="W27" s="198"/>
      <c r="X27" s="199"/>
      <c r="Y27" s="198"/>
      <c r="Z27" s="198"/>
      <c r="AA27" s="7"/>
      <c r="AB27" s="7"/>
      <c r="AC27" s="7"/>
      <c r="AD27" s="7"/>
      <c r="AE27" s="7"/>
      <c r="AF27" s="7"/>
      <c r="AG27" s="238"/>
      <c r="AH27" s="238"/>
      <c r="AI27" s="238"/>
      <c r="AJ27" s="238"/>
      <c r="AK27" s="238"/>
      <c r="AL27" s="238"/>
      <c r="AM27" s="7"/>
    </row>
    <row r="28" spans="1:39" ht="30" customHeight="1">
      <c r="A28" s="16"/>
      <c r="B28" s="1"/>
      <c r="C28" s="242">
        <v>10</v>
      </c>
      <c r="D28" s="216"/>
      <c r="E28" s="326"/>
      <c r="F28" s="327"/>
      <c r="G28" s="94"/>
      <c r="H28" s="110"/>
      <c r="I28" s="247"/>
      <c r="J28" s="328"/>
      <c r="K28" s="328"/>
      <c r="L28" s="248"/>
      <c r="M28" s="249"/>
      <c r="N28" s="249"/>
      <c r="O28" s="256"/>
      <c r="P28" s="133">
        <f t="shared" si="2"/>
      </c>
      <c r="Q28" s="41"/>
      <c r="R28" s="190">
        <f t="shared" si="0"/>
        <v>0</v>
      </c>
      <c r="S28" s="190">
        <f t="shared" si="1"/>
        <v>0</v>
      </c>
      <c r="T28" s="169"/>
      <c r="U28" s="169"/>
      <c r="V28" s="198"/>
      <c r="W28" s="198"/>
      <c r="X28" s="199"/>
      <c r="Y28" s="198"/>
      <c r="Z28" s="198"/>
      <c r="AA28" s="7"/>
      <c r="AB28" s="7"/>
      <c r="AC28" s="7"/>
      <c r="AD28" s="7"/>
      <c r="AE28" s="7"/>
      <c r="AF28" s="7"/>
      <c r="AG28" s="238"/>
      <c r="AH28" s="238"/>
      <c r="AI28" s="238"/>
      <c r="AJ28" s="238"/>
      <c r="AK28" s="238"/>
      <c r="AL28" s="238"/>
      <c r="AM28" s="7"/>
    </row>
    <row r="29" spans="1:39" ht="30" customHeight="1">
      <c r="A29" s="16"/>
      <c r="B29" s="1"/>
      <c r="C29" s="118">
        <v>11</v>
      </c>
      <c r="D29" s="216"/>
      <c r="E29" s="326"/>
      <c r="F29" s="327"/>
      <c r="G29" s="94"/>
      <c r="H29" s="110"/>
      <c r="I29" s="247"/>
      <c r="J29" s="328"/>
      <c r="K29" s="328"/>
      <c r="L29" s="248"/>
      <c r="M29" s="249"/>
      <c r="N29" s="249"/>
      <c r="O29" s="256"/>
      <c r="P29" s="133">
        <f t="shared" si="2"/>
      </c>
      <c r="Q29" s="41"/>
      <c r="R29" s="190">
        <f t="shared" si="0"/>
        <v>0</v>
      </c>
      <c r="S29" s="190">
        <f t="shared" si="1"/>
        <v>0</v>
      </c>
      <c r="T29" s="169"/>
      <c r="U29" s="169"/>
      <c r="V29" s="198"/>
      <c r="W29" s="198"/>
      <c r="X29" s="199"/>
      <c r="Y29" s="198"/>
      <c r="Z29" s="198"/>
      <c r="AA29" s="7"/>
      <c r="AB29" s="7"/>
      <c r="AC29" s="7"/>
      <c r="AD29" s="7"/>
      <c r="AE29" s="7"/>
      <c r="AF29" s="7"/>
      <c r="AG29" s="238"/>
      <c r="AH29" s="238"/>
      <c r="AI29" s="238"/>
      <c r="AJ29" s="238"/>
      <c r="AK29" s="238"/>
      <c r="AL29" s="238"/>
      <c r="AM29" s="7"/>
    </row>
    <row r="30" spans="1:39" ht="30" customHeight="1">
      <c r="A30" s="16"/>
      <c r="B30" s="1"/>
      <c r="C30" s="242">
        <v>12</v>
      </c>
      <c r="D30" s="216"/>
      <c r="E30" s="326"/>
      <c r="F30" s="327"/>
      <c r="G30" s="94"/>
      <c r="H30" s="110"/>
      <c r="I30" s="247"/>
      <c r="J30" s="328"/>
      <c r="K30" s="328"/>
      <c r="L30" s="248"/>
      <c r="M30" s="249"/>
      <c r="N30" s="249"/>
      <c r="O30" s="256"/>
      <c r="P30" s="133">
        <f t="shared" si="2"/>
      </c>
      <c r="Q30" s="41"/>
      <c r="R30" s="190">
        <f t="shared" si="0"/>
        <v>0</v>
      </c>
      <c r="S30" s="190">
        <f t="shared" si="1"/>
        <v>0</v>
      </c>
      <c r="T30" s="169"/>
      <c r="U30" s="169"/>
      <c r="V30" s="7"/>
      <c r="W30" s="7"/>
      <c r="X30" s="7"/>
      <c r="Y30" s="7"/>
      <c r="Z30" s="7"/>
      <c r="AA30" s="7"/>
      <c r="AB30" s="7"/>
      <c r="AC30" s="7"/>
      <c r="AD30" s="7"/>
      <c r="AE30" s="7"/>
      <c r="AF30" s="7"/>
      <c r="AG30" s="238"/>
      <c r="AH30" s="238"/>
      <c r="AI30" s="238"/>
      <c r="AJ30" s="238"/>
      <c r="AK30" s="238"/>
      <c r="AL30" s="238"/>
      <c r="AM30" s="7"/>
    </row>
    <row r="31" spans="1:39" ht="30" customHeight="1">
      <c r="A31" s="16"/>
      <c r="B31" s="1"/>
      <c r="C31" s="118">
        <v>13</v>
      </c>
      <c r="D31" s="216"/>
      <c r="E31" s="326"/>
      <c r="F31" s="327"/>
      <c r="G31" s="94"/>
      <c r="H31" s="110"/>
      <c r="I31" s="247"/>
      <c r="J31" s="328"/>
      <c r="K31" s="328"/>
      <c r="L31" s="248"/>
      <c r="M31" s="249"/>
      <c r="N31" s="249"/>
      <c r="O31" s="256"/>
      <c r="P31" s="133">
        <f t="shared" si="2"/>
      </c>
      <c r="Q31" s="41"/>
      <c r="R31" s="190">
        <f t="shared" si="0"/>
        <v>0</v>
      </c>
      <c r="S31" s="190">
        <f t="shared" si="1"/>
        <v>0</v>
      </c>
      <c r="T31" s="169"/>
      <c r="U31" s="169"/>
      <c r="V31" s="7"/>
      <c r="W31" s="7"/>
      <c r="X31" s="7"/>
      <c r="Y31" s="7"/>
      <c r="Z31" s="7"/>
      <c r="AA31" s="7"/>
      <c r="AB31" s="7"/>
      <c r="AC31" s="7"/>
      <c r="AD31" s="7"/>
      <c r="AE31" s="7"/>
      <c r="AF31" s="7"/>
      <c r="AG31" s="238"/>
      <c r="AH31" s="238"/>
      <c r="AI31" s="238"/>
      <c r="AJ31" s="238"/>
      <c r="AK31" s="238"/>
      <c r="AL31" s="238"/>
      <c r="AM31" s="7"/>
    </row>
    <row r="32" spans="1:39" ht="30" customHeight="1">
      <c r="A32" s="16"/>
      <c r="B32" s="1"/>
      <c r="C32" s="242">
        <v>14</v>
      </c>
      <c r="D32" s="216"/>
      <c r="E32" s="326"/>
      <c r="F32" s="327"/>
      <c r="G32" s="94"/>
      <c r="H32" s="110"/>
      <c r="I32" s="247"/>
      <c r="J32" s="328"/>
      <c r="K32" s="328"/>
      <c r="L32" s="248"/>
      <c r="M32" s="249"/>
      <c r="N32" s="249"/>
      <c r="O32" s="256"/>
      <c r="P32" s="133">
        <f t="shared" si="2"/>
      </c>
      <c r="Q32" s="41"/>
      <c r="R32" s="190">
        <f t="shared" si="0"/>
        <v>0</v>
      </c>
      <c r="S32" s="190">
        <f t="shared" si="1"/>
        <v>0</v>
      </c>
      <c r="T32" s="169"/>
      <c r="U32" s="169"/>
      <c r="V32" s="7"/>
      <c r="W32" s="7"/>
      <c r="X32" s="7"/>
      <c r="Y32" s="7"/>
      <c r="Z32" s="7"/>
      <c r="AA32" s="7"/>
      <c r="AB32" s="7"/>
      <c r="AC32" s="7"/>
      <c r="AD32" s="7"/>
      <c r="AE32" s="7"/>
      <c r="AF32" s="7"/>
      <c r="AG32" s="238"/>
      <c r="AH32" s="238"/>
      <c r="AI32" s="238"/>
      <c r="AJ32" s="238"/>
      <c r="AK32" s="238"/>
      <c r="AL32" s="238"/>
      <c r="AM32" s="7"/>
    </row>
    <row r="33" spans="1:39" ht="30" customHeight="1">
      <c r="A33" s="16"/>
      <c r="B33" s="1"/>
      <c r="C33" s="118">
        <v>15</v>
      </c>
      <c r="D33" s="216"/>
      <c r="E33" s="326"/>
      <c r="F33" s="327"/>
      <c r="G33" s="94"/>
      <c r="H33" s="110"/>
      <c r="I33" s="247"/>
      <c r="J33" s="328"/>
      <c r="K33" s="328"/>
      <c r="L33" s="248"/>
      <c r="M33" s="249"/>
      <c r="N33" s="249"/>
      <c r="O33" s="256"/>
      <c r="P33" s="133">
        <f t="shared" si="2"/>
      </c>
      <c r="Q33" s="41"/>
      <c r="R33" s="190">
        <f t="shared" si="0"/>
        <v>0</v>
      </c>
      <c r="S33" s="190">
        <f t="shared" si="1"/>
        <v>0</v>
      </c>
      <c r="T33" s="169"/>
      <c r="U33" s="169"/>
      <c r="V33" s="7"/>
      <c r="W33" s="7"/>
      <c r="X33" s="7"/>
      <c r="Y33" s="7"/>
      <c r="Z33" s="7"/>
      <c r="AA33" s="7"/>
      <c r="AB33" s="7"/>
      <c r="AC33" s="7"/>
      <c r="AD33" s="7"/>
      <c r="AE33" s="7"/>
      <c r="AF33" s="7"/>
      <c r="AG33" s="238"/>
      <c r="AH33" s="238"/>
      <c r="AI33" s="238"/>
      <c r="AJ33" s="238"/>
      <c r="AK33" s="238"/>
      <c r="AL33" s="238"/>
      <c r="AM33" s="7"/>
    </row>
    <row r="34" spans="1:39" ht="30" customHeight="1">
      <c r="A34" s="16"/>
      <c r="B34" s="1"/>
      <c r="C34" s="242">
        <v>16</v>
      </c>
      <c r="D34" s="216"/>
      <c r="E34" s="326"/>
      <c r="F34" s="327"/>
      <c r="G34" s="94"/>
      <c r="H34" s="110"/>
      <c r="I34" s="247"/>
      <c r="J34" s="328"/>
      <c r="K34" s="328"/>
      <c r="L34" s="248"/>
      <c r="M34" s="249"/>
      <c r="N34" s="249"/>
      <c r="O34" s="256"/>
      <c r="P34" s="133">
        <f t="shared" si="2"/>
      </c>
      <c r="Q34" s="41"/>
      <c r="R34" s="190">
        <f t="shared" si="0"/>
        <v>0</v>
      </c>
      <c r="S34" s="190">
        <f t="shared" si="1"/>
        <v>0</v>
      </c>
      <c r="T34" s="169"/>
      <c r="U34" s="169"/>
      <c r="V34" s="7"/>
      <c r="W34" s="7"/>
      <c r="X34" s="7"/>
      <c r="Y34" s="7"/>
      <c r="Z34" s="7"/>
      <c r="AA34" s="7"/>
      <c r="AB34" s="7"/>
      <c r="AC34" s="7"/>
      <c r="AD34" s="7"/>
      <c r="AE34" s="7"/>
      <c r="AF34" s="7"/>
      <c r="AG34" s="238"/>
      <c r="AH34" s="238"/>
      <c r="AI34" s="238"/>
      <c r="AJ34" s="238"/>
      <c r="AK34" s="238"/>
      <c r="AL34" s="238"/>
      <c r="AM34" s="7"/>
    </row>
    <row r="35" spans="1:39" ht="30" customHeight="1">
      <c r="A35" s="16"/>
      <c r="B35" s="257"/>
      <c r="C35" s="118">
        <v>17</v>
      </c>
      <c r="D35" s="216"/>
      <c r="E35" s="326"/>
      <c r="F35" s="327"/>
      <c r="G35" s="94"/>
      <c r="H35" s="110"/>
      <c r="I35" s="247"/>
      <c r="J35" s="328"/>
      <c r="K35" s="328"/>
      <c r="L35" s="248"/>
      <c r="M35" s="249"/>
      <c r="N35" s="249"/>
      <c r="O35" s="256"/>
      <c r="P35" s="133">
        <f t="shared" si="2"/>
      </c>
      <c r="Q35" s="41"/>
      <c r="R35" s="190">
        <f t="shared" si="0"/>
        <v>0</v>
      </c>
      <c r="S35" s="190">
        <f t="shared" si="1"/>
        <v>0</v>
      </c>
      <c r="T35" s="169"/>
      <c r="U35" s="169"/>
      <c r="V35" s="7"/>
      <c r="W35" s="7"/>
      <c r="X35" s="7"/>
      <c r="Y35" s="7"/>
      <c r="Z35" s="7"/>
      <c r="AA35" s="7"/>
      <c r="AB35" s="7"/>
      <c r="AC35" s="7"/>
      <c r="AD35" s="7"/>
      <c r="AE35" s="7"/>
      <c r="AF35" s="7"/>
      <c r="AG35" s="238"/>
      <c r="AH35" s="238"/>
      <c r="AI35" s="238"/>
      <c r="AJ35" s="238"/>
      <c r="AK35" s="238"/>
      <c r="AL35" s="238"/>
      <c r="AM35" s="7"/>
    </row>
    <row r="36" spans="1:39" ht="30" customHeight="1">
      <c r="A36" s="16"/>
      <c r="B36" s="257"/>
      <c r="C36" s="242">
        <v>18</v>
      </c>
      <c r="D36" s="216"/>
      <c r="E36" s="326"/>
      <c r="F36" s="327"/>
      <c r="G36" s="94"/>
      <c r="H36" s="110"/>
      <c r="I36" s="247"/>
      <c r="J36" s="328"/>
      <c r="K36" s="328"/>
      <c r="L36" s="248"/>
      <c r="M36" s="249"/>
      <c r="N36" s="249"/>
      <c r="O36" s="256"/>
      <c r="P36" s="133">
        <f t="shared" si="2"/>
      </c>
      <c r="Q36" s="41"/>
      <c r="R36" s="190">
        <f t="shared" si="0"/>
        <v>0</v>
      </c>
      <c r="S36" s="190">
        <f t="shared" si="1"/>
        <v>0</v>
      </c>
      <c r="T36" s="169"/>
      <c r="U36" s="169"/>
      <c r="V36" s="7"/>
      <c r="W36" s="7"/>
      <c r="X36" s="7"/>
      <c r="Y36" s="7"/>
      <c r="Z36" s="7"/>
      <c r="AA36" s="7"/>
      <c r="AB36" s="7"/>
      <c r="AC36" s="7"/>
      <c r="AD36" s="7"/>
      <c r="AE36" s="7"/>
      <c r="AF36" s="7"/>
      <c r="AG36" s="238"/>
      <c r="AH36" s="238"/>
      <c r="AI36" s="238"/>
      <c r="AJ36" s="238"/>
      <c r="AK36" s="238"/>
      <c r="AL36" s="238"/>
      <c r="AM36" s="7"/>
    </row>
    <row r="37" spans="1:39" ht="30" customHeight="1">
      <c r="A37" s="16"/>
      <c r="B37" s="257" t="s">
        <v>13</v>
      </c>
      <c r="C37" s="118">
        <v>19</v>
      </c>
      <c r="D37" s="216"/>
      <c r="E37" s="326"/>
      <c r="F37" s="327"/>
      <c r="G37" s="94"/>
      <c r="H37" s="110"/>
      <c r="I37" s="247"/>
      <c r="J37" s="328"/>
      <c r="K37" s="328"/>
      <c r="L37" s="248"/>
      <c r="M37" s="249"/>
      <c r="N37" s="249"/>
      <c r="O37" s="256"/>
      <c r="P37" s="133">
        <f t="shared" si="2"/>
      </c>
      <c r="Q37" s="41"/>
      <c r="R37" s="190">
        <f t="shared" si="0"/>
        <v>0</v>
      </c>
      <c r="S37" s="190">
        <f t="shared" si="1"/>
        <v>0</v>
      </c>
      <c r="T37" s="169"/>
      <c r="U37" s="169"/>
      <c r="V37" s="7"/>
      <c r="W37" s="7"/>
      <c r="X37" s="7"/>
      <c r="Y37" s="7"/>
      <c r="Z37" s="7"/>
      <c r="AA37" s="7"/>
      <c r="AB37" s="7"/>
      <c r="AC37" s="7"/>
      <c r="AD37" s="7"/>
      <c r="AE37" s="7"/>
      <c r="AF37" s="238"/>
      <c r="AG37" s="238"/>
      <c r="AH37" s="238"/>
      <c r="AI37" s="238"/>
      <c r="AJ37" s="238"/>
      <c r="AK37" s="238"/>
      <c r="AL37" s="238"/>
      <c r="AM37" s="7"/>
    </row>
    <row r="38" spans="1:39" ht="30" customHeight="1" hidden="1">
      <c r="A38" s="16"/>
      <c r="B38" s="257"/>
      <c r="C38" s="242">
        <v>20</v>
      </c>
      <c r="D38" s="216"/>
      <c r="E38" s="326"/>
      <c r="F38" s="327"/>
      <c r="G38" s="94"/>
      <c r="H38" s="110"/>
      <c r="I38" s="247"/>
      <c r="J38" s="328"/>
      <c r="K38" s="328"/>
      <c r="L38" s="248"/>
      <c r="M38" s="249"/>
      <c r="N38" s="249"/>
      <c r="O38" s="256"/>
      <c r="P38" s="133">
        <f t="shared" si="2"/>
      </c>
      <c r="Q38" s="41"/>
      <c r="R38" s="190">
        <f t="shared" si="0"/>
        <v>0</v>
      </c>
      <c r="S38" s="190">
        <f t="shared" si="1"/>
        <v>0</v>
      </c>
      <c r="T38" s="169"/>
      <c r="U38" s="169"/>
      <c r="V38" s="7"/>
      <c r="W38" s="7"/>
      <c r="X38" s="7"/>
      <c r="Y38" s="7"/>
      <c r="Z38" s="7"/>
      <c r="AA38" s="7"/>
      <c r="AB38" s="7"/>
      <c r="AC38" s="7"/>
      <c r="AD38" s="7"/>
      <c r="AE38" s="7"/>
      <c r="AF38" s="238"/>
      <c r="AG38" s="238"/>
      <c r="AH38" s="238"/>
      <c r="AI38" s="238"/>
      <c r="AJ38" s="238"/>
      <c r="AK38" s="238"/>
      <c r="AL38" s="238"/>
      <c r="AM38" s="7"/>
    </row>
    <row r="39" spans="1:39" ht="30" customHeight="1" hidden="1">
      <c r="A39" s="16"/>
      <c r="B39" s="1"/>
      <c r="C39" s="118">
        <v>21</v>
      </c>
      <c r="D39" s="216"/>
      <c r="E39" s="326"/>
      <c r="F39" s="327"/>
      <c r="G39" s="94"/>
      <c r="H39" s="110"/>
      <c r="I39" s="247"/>
      <c r="J39" s="328"/>
      <c r="K39" s="328"/>
      <c r="L39" s="248"/>
      <c r="M39" s="249"/>
      <c r="N39" s="249"/>
      <c r="O39" s="256"/>
      <c r="P39" s="133">
        <f t="shared" si="2"/>
      </c>
      <c r="Q39" s="41"/>
      <c r="R39" s="190">
        <f t="shared" si="0"/>
        <v>0</v>
      </c>
      <c r="S39" s="190">
        <f t="shared" si="1"/>
        <v>0</v>
      </c>
      <c r="T39" s="169"/>
      <c r="U39" s="169"/>
      <c r="AE39" s="7"/>
      <c r="AF39" s="238"/>
      <c r="AG39" s="238"/>
      <c r="AH39" s="238"/>
      <c r="AI39" s="238"/>
      <c r="AJ39" s="238"/>
      <c r="AK39" s="238"/>
      <c r="AL39" s="238"/>
      <c r="AM39" s="7"/>
    </row>
    <row r="40" spans="1:39" ht="30" customHeight="1" hidden="1">
      <c r="A40" s="16"/>
      <c r="B40" s="1"/>
      <c r="C40" s="242">
        <v>22</v>
      </c>
      <c r="D40" s="216"/>
      <c r="E40" s="326"/>
      <c r="F40" s="327"/>
      <c r="G40" s="94"/>
      <c r="H40" s="110"/>
      <c r="I40" s="247"/>
      <c r="J40" s="328"/>
      <c r="K40" s="328"/>
      <c r="L40" s="248"/>
      <c r="M40" s="249"/>
      <c r="N40" s="249"/>
      <c r="O40" s="256"/>
      <c r="P40" s="133">
        <f t="shared" si="2"/>
      </c>
      <c r="Q40" s="41"/>
      <c r="R40" s="190">
        <f t="shared" si="0"/>
        <v>0</v>
      </c>
      <c r="S40" s="190">
        <f t="shared" si="1"/>
        <v>0</v>
      </c>
      <c r="T40" s="169"/>
      <c r="U40" s="169"/>
      <c r="AE40" s="7"/>
      <c r="AF40" s="238"/>
      <c r="AG40" s="238"/>
      <c r="AH40" s="238"/>
      <c r="AI40" s="238"/>
      <c r="AJ40" s="238"/>
      <c r="AK40" s="238"/>
      <c r="AL40" s="238"/>
      <c r="AM40" s="7"/>
    </row>
    <row r="41" spans="1:39" ht="30" customHeight="1" hidden="1">
      <c r="A41" s="16"/>
      <c r="B41" s="1"/>
      <c r="C41" s="118">
        <v>23</v>
      </c>
      <c r="D41" s="216"/>
      <c r="E41" s="326"/>
      <c r="F41" s="327"/>
      <c r="G41" s="94"/>
      <c r="H41" s="110"/>
      <c r="I41" s="247"/>
      <c r="J41" s="328"/>
      <c r="K41" s="328"/>
      <c r="L41" s="248"/>
      <c r="M41" s="249"/>
      <c r="N41" s="249"/>
      <c r="O41" s="256"/>
      <c r="P41" s="133">
        <f t="shared" si="2"/>
      </c>
      <c r="Q41" s="41"/>
      <c r="R41" s="190">
        <f t="shared" si="0"/>
        <v>0</v>
      </c>
      <c r="S41" s="190">
        <f t="shared" si="1"/>
        <v>0</v>
      </c>
      <c r="T41" s="169"/>
      <c r="U41" s="169"/>
      <c r="AE41" s="7"/>
      <c r="AF41" s="238"/>
      <c r="AG41" s="238"/>
      <c r="AH41" s="238"/>
      <c r="AI41" s="238"/>
      <c r="AJ41" s="238"/>
      <c r="AK41" s="238"/>
      <c r="AL41" s="238"/>
      <c r="AM41" s="7"/>
    </row>
    <row r="42" spans="1:39" ht="30" customHeight="1" hidden="1">
      <c r="A42" s="16"/>
      <c r="B42" s="1"/>
      <c r="C42" s="242">
        <v>24</v>
      </c>
      <c r="D42" s="216"/>
      <c r="E42" s="326"/>
      <c r="F42" s="327"/>
      <c r="G42" s="94"/>
      <c r="H42" s="110"/>
      <c r="I42" s="247"/>
      <c r="J42" s="328"/>
      <c r="K42" s="328"/>
      <c r="L42" s="248"/>
      <c r="M42" s="249"/>
      <c r="N42" s="249"/>
      <c r="O42" s="256"/>
      <c r="P42" s="133">
        <f t="shared" si="2"/>
      </c>
      <c r="Q42" s="41"/>
      <c r="R42" s="190">
        <f t="shared" si="0"/>
        <v>0</v>
      </c>
      <c r="S42" s="190">
        <f t="shared" si="1"/>
        <v>0</v>
      </c>
      <c r="T42" s="169"/>
      <c r="U42" s="169"/>
      <c r="AE42" s="7"/>
      <c r="AF42" s="238"/>
      <c r="AG42" s="238"/>
      <c r="AH42" s="238"/>
      <c r="AI42" s="238"/>
      <c r="AJ42" s="238"/>
      <c r="AK42" s="238"/>
      <c r="AL42" s="238"/>
      <c r="AM42" s="7"/>
    </row>
    <row r="43" spans="1:39" ht="30" customHeight="1" hidden="1">
      <c r="A43" s="16"/>
      <c r="B43" s="1"/>
      <c r="C43" s="118">
        <v>25</v>
      </c>
      <c r="D43" s="216"/>
      <c r="E43" s="326"/>
      <c r="F43" s="327"/>
      <c r="G43" s="94"/>
      <c r="H43" s="110"/>
      <c r="I43" s="247"/>
      <c r="J43" s="328"/>
      <c r="K43" s="328"/>
      <c r="L43" s="248"/>
      <c r="M43" s="249"/>
      <c r="N43" s="249"/>
      <c r="O43" s="256"/>
      <c r="P43" s="133">
        <f t="shared" si="2"/>
      </c>
      <c r="Q43" s="41"/>
      <c r="R43" s="190">
        <f t="shared" si="0"/>
        <v>0</v>
      </c>
      <c r="S43" s="190">
        <f t="shared" si="1"/>
        <v>0</v>
      </c>
      <c r="T43" s="169"/>
      <c r="U43" s="169"/>
      <c r="AE43" s="7"/>
      <c r="AF43" s="238"/>
      <c r="AG43" s="238"/>
      <c r="AH43" s="238"/>
      <c r="AI43" s="238"/>
      <c r="AJ43" s="238"/>
      <c r="AK43" s="238"/>
      <c r="AL43" s="238"/>
      <c r="AM43" s="7"/>
    </row>
    <row r="44" spans="1:39" ht="30" customHeight="1" hidden="1">
      <c r="A44" s="16"/>
      <c r="B44" s="1"/>
      <c r="C44" s="242">
        <v>26</v>
      </c>
      <c r="D44" s="216"/>
      <c r="E44" s="326"/>
      <c r="F44" s="327"/>
      <c r="G44" s="94"/>
      <c r="H44" s="110"/>
      <c r="I44" s="247"/>
      <c r="J44" s="328"/>
      <c r="K44" s="328"/>
      <c r="L44" s="248"/>
      <c r="M44" s="249"/>
      <c r="N44" s="249"/>
      <c r="O44" s="256"/>
      <c r="P44" s="133">
        <f t="shared" si="2"/>
      </c>
      <c r="Q44" s="41"/>
      <c r="R44" s="190">
        <f t="shared" si="0"/>
        <v>0</v>
      </c>
      <c r="S44" s="190">
        <f t="shared" si="1"/>
        <v>0</v>
      </c>
      <c r="T44" s="169"/>
      <c r="U44" s="169"/>
      <c r="AE44" s="7"/>
      <c r="AF44" s="238"/>
      <c r="AG44" s="238"/>
      <c r="AH44" s="238"/>
      <c r="AI44" s="238"/>
      <c r="AJ44" s="238"/>
      <c r="AK44" s="238"/>
      <c r="AL44" s="238"/>
      <c r="AM44" s="7"/>
    </row>
    <row r="45" spans="1:39" ht="30" customHeight="1" hidden="1">
      <c r="A45" s="16"/>
      <c r="B45" s="1"/>
      <c r="C45" s="118">
        <v>27</v>
      </c>
      <c r="D45" s="216"/>
      <c r="E45" s="326"/>
      <c r="F45" s="327"/>
      <c r="G45" s="94"/>
      <c r="H45" s="110"/>
      <c r="I45" s="247"/>
      <c r="J45" s="328"/>
      <c r="K45" s="328"/>
      <c r="L45" s="248"/>
      <c r="M45" s="249"/>
      <c r="N45" s="249"/>
      <c r="O45" s="256"/>
      <c r="P45" s="133">
        <f t="shared" si="2"/>
      </c>
      <c r="Q45" s="41"/>
      <c r="R45" s="190">
        <f t="shared" si="0"/>
        <v>0</v>
      </c>
      <c r="S45" s="190">
        <f t="shared" si="1"/>
        <v>0</v>
      </c>
      <c r="T45" s="169"/>
      <c r="U45" s="169"/>
      <c r="AE45" s="7"/>
      <c r="AF45" s="238"/>
      <c r="AG45" s="238"/>
      <c r="AH45" s="238"/>
      <c r="AI45" s="238"/>
      <c r="AJ45" s="238"/>
      <c r="AK45" s="238"/>
      <c r="AL45" s="238"/>
      <c r="AM45" s="7"/>
    </row>
    <row r="46" spans="1:39" ht="30" customHeight="1" hidden="1">
      <c r="A46" s="16"/>
      <c r="B46" s="1"/>
      <c r="C46" s="242">
        <v>28</v>
      </c>
      <c r="D46" s="216"/>
      <c r="E46" s="326"/>
      <c r="F46" s="327"/>
      <c r="G46" s="94"/>
      <c r="H46" s="110"/>
      <c r="I46" s="247"/>
      <c r="J46" s="328"/>
      <c r="K46" s="328"/>
      <c r="L46" s="248"/>
      <c r="M46" s="249"/>
      <c r="N46" s="249"/>
      <c r="O46" s="256"/>
      <c r="P46" s="133">
        <f t="shared" si="2"/>
      </c>
      <c r="Q46" s="41"/>
      <c r="R46" s="190">
        <f t="shared" si="0"/>
        <v>0</v>
      </c>
      <c r="S46" s="190">
        <f t="shared" si="1"/>
        <v>0</v>
      </c>
      <c r="T46" s="169"/>
      <c r="U46" s="169"/>
      <c r="AE46" s="7"/>
      <c r="AF46" s="238"/>
      <c r="AG46" s="238"/>
      <c r="AH46" s="238"/>
      <c r="AI46" s="238"/>
      <c r="AJ46" s="238"/>
      <c r="AK46" s="238"/>
      <c r="AL46" s="238"/>
      <c r="AM46" s="7"/>
    </row>
    <row r="47" spans="1:39" ht="30" customHeight="1" hidden="1">
      <c r="A47" s="16"/>
      <c r="B47" s="1"/>
      <c r="C47" s="118">
        <v>29</v>
      </c>
      <c r="D47" s="216"/>
      <c r="E47" s="326"/>
      <c r="F47" s="327"/>
      <c r="G47" s="94"/>
      <c r="H47" s="110"/>
      <c r="I47" s="247"/>
      <c r="J47" s="328"/>
      <c r="K47" s="328"/>
      <c r="L47" s="248"/>
      <c r="M47" s="249"/>
      <c r="N47" s="249"/>
      <c r="O47" s="256"/>
      <c r="P47" s="133">
        <f t="shared" si="2"/>
      </c>
      <c r="Q47" s="41"/>
      <c r="R47" s="190">
        <f t="shared" si="0"/>
        <v>0</v>
      </c>
      <c r="S47" s="190">
        <f t="shared" si="1"/>
        <v>0</v>
      </c>
      <c r="T47" s="169"/>
      <c r="U47" s="169"/>
      <c r="AE47" s="7"/>
      <c r="AF47" s="238"/>
      <c r="AG47" s="238"/>
      <c r="AH47" s="238"/>
      <c r="AI47" s="238"/>
      <c r="AJ47" s="238"/>
      <c r="AK47" s="238"/>
      <c r="AL47" s="238"/>
      <c r="AM47" s="7"/>
    </row>
    <row r="48" spans="1:39" ht="30" customHeight="1" hidden="1">
      <c r="A48" s="16"/>
      <c r="B48" s="1"/>
      <c r="C48" s="242">
        <v>30</v>
      </c>
      <c r="D48" s="216"/>
      <c r="E48" s="326"/>
      <c r="F48" s="327"/>
      <c r="G48" s="94"/>
      <c r="H48" s="110"/>
      <c r="I48" s="247"/>
      <c r="J48" s="328"/>
      <c r="K48" s="328"/>
      <c r="L48" s="248"/>
      <c r="M48" s="249"/>
      <c r="N48" s="249"/>
      <c r="O48" s="256"/>
      <c r="P48" s="133">
        <f t="shared" si="2"/>
      </c>
      <c r="Q48" s="41"/>
      <c r="R48" s="190">
        <f t="shared" si="0"/>
        <v>0</v>
      </c>
      <c r="S48" s="190">
        <f t="shared" si="1"/>
        <v>0</v>
      </c>
      <c r="T48" s="169"/>
      <c r="U48" s="169"/>
      <c r="AE48" s="7"/>
      <c r="AF48" s="238"/>
      <c r="AG48" s="238"/>
      <c r="AH48" s="238"/>
      <c r="AI48" s="238"/>
      <c r="AJ48" s="238"/>
      <c r="AK48" s="238"/>
      <c r="AL48" s="238"/>
      <c r="AM48" s="7"/>
    </row>
    <row r="49" spans="1:39" ht="30" customHeight="1" hidden="1">
      <c r="A49" s="16"/>
      <c r="B49" s="1"/>
      <c r="C49" s="118">
        <v>31</v>
      </c>
      <c r="D49" s="216"/>
      <c r="E49" s="326"/>
      <c r="F49" s="327"/>
      <c r="G49" s="94"/>
      <c r="H49" s="110"/>
      <c r="I49" s="247"/>
      <c r="J49" s="328"/>
      <c r="K49" s="328"/>
      <c r="L49" s="248"/>
      <c r="M49" s="249"/>
      <c r="N49" s="249"/>
      <c r="O49" s="256"/>
      <c r="P49" s="133">
        <f t="shared" si="2"/>
      </c>
      <c r="Q49" s="41"/>
      <c r="R49" s="190">
        <f t="shared" si="0"/>
        <v>0</v>
      </c>
      <c r="S49" s="190">
        <f t="shared" si="1"/>
        <v>0</v>
      </c>
      <c r="T49" s="169"/>
      <c r="U49" s="169"/>
      <c r="AE49" s="7"/>
      <c r="AF49" s="238"/>
      <c r="AG49" s="238"/>
      <c r="AH49" s="238"/>
      <c r="AI49" s="238"/>
      <c r="AJ49" s="238"/>
      <c r="AK49" s="238"/>
      <c r="AL49" s="238"/>
      <c r="AM49" s="7"/>
    </row>
    <row r="50" spans="1:39" ht="30" customHeight="1" hidden="1">
      <c r="A50" s="16"/>
      <c r="B50" s="1"/>
      <c r="C50" s="242">
        <v>32</v>
      </c>
      <c r="D50" s="216"/>
      <c r="E50" s="326"/>
      <c r="F50" s="327"/>
      <c r="G50" s="94"/>
      <c r="H50" s="110"/>
      <c r="I50" s="247"/>
      <c r="J50" s="328"/>
      <c r="K50" s="328"/>
      <c r="L50" s="248"/>
      <c r="M50" s="249"/>
      <c r="N50" s="249"/>
      <c r="O50" s="256"/>
      <c r="P50" s="133">
        <f t="shared" si="2"/>
      </c>
      <c r="Q50" s="41"/>
      <c r="R50" s="190">
        <f t="shared" si="0"/>
        <v>0</v>
      </c>
      <c r="S50" s="190">
        <f t="shared" si="1"/>
        <v>0</v>
      </c>
      <c r="T50" s="169"/>
      <c r="U50" s="169"/>
      <c r="AE50" s="7"/>
      <c r="AF50" s="238"/>
      <c r="AG50" s="238"/>
      <c r="AH50" s="238"/>
      <c r="AI50" s="238"/>
      <c r="AJ50" s="238"/>
      <c r="AK50" s="238"/>
      <c r="AL50" s="238"/>
      <c r="AM50" s="7"/>
    </row>
    <row r="51" spans="1:39" ht="30" customHeight="1" hidden="1">
      <c r="A51" s="16"/>
      <c r="B51" s="1"/>
      <c r="C51" s="118">
        <v>33</v>
      </c>
      <c r="D51" s="216"/>
      <c r="E51" s="326"/>
      <c r="F51" s="327"/>
      <c r="G51" s="94"/>
      <c r="H51" s="110"/>
      <c r="I51" s="247"/>
      <c r="J51" s="328"/>
      <c r="K51" s="328"/>
      <c r="L51" s="248"/>
      <c r="M51" s="249"/>
      <c r="N51" s="249"/>
      <c r="O51" s="256"/>
      <c r="P51" s="133">
        <f t="shared" si="2"/>
      </c>
      <c r="Q51" s="41"/>
      <c r="R51" s="190">
        <f t="shared" si="0"/>
        <v>0</v>
      </c>
      <c r="S51" s="190">
        <f t="shared" si="1"/>
        <v>0</v>
      </c>
      <c r="T51" s="169"/>
      <c r="U51" s="169"/>
      <c r="AE51" s="7"/>
      <c r="AF51" s="238"/>
      <c r="AG51" s="238"/>
      <c r="AH51" s="238"/>
      <c r="AI51" s="238"/>
      <c r="AJ51" s="238"/>
      <c r="AK51" s="238"/>
      <c r="AL51" s="238"/>
      <c r="AM51" s="7"/>
    </row>
    <row r="52" spans="1:39" ht="30" customHeight="1" hidden="1">
      <c r="A52" s="16"/>
      <c r="B52" s="1"/>
      <c r="C52" s="242">
        <v>34</v>
      </c>
      <c r="D52" s="216"/>
      <c r="E52" s="326"/>
      <c r="F52" s="327"/>
      <c r="G52" s="94"/>
      <c r="H52" s="110"/>
      <c r="I52" s="247"/>
      <c r="J52" s="328"/>
      <c r="K52" s="328"/>
      <c r="L52" s="248"/>
      <c r="M52" s="249"/>
      <c r="N52" s="249"/>
      <c r="O52" s="256"/>
      <c r="P52" s="133">
        <f t="shared" si="2"/>
      </c>
      <c r="Q52" s="41"/>
      <c r="R52" s="190">
        <f t="shared" si="0"/>
        <v>0</v>
      </c>
      <c r="S52" s="190">
        <f t="shared" si="1"/>
        <v>0</v>
      </c>
      <c r="T52" s="169"/>
      <c r="U52" s="169"/>
      <c r="AE52" s="7"/>
      <c r="AF52" s="238"/>
      <c r="AG52" s="238"/>
      <c r="AH52" s="238"/>
      <c r="AI52" s="238"/>
      <c r="AJ52" s="238"/>
      <c r="AK52" s="238"/>
      <c r="AL52" s="238"/>
      <c r="AM52" s="7"/>
    </row>
    <row r="53" spans="1:39" ht="30" customHeight="1" hidden="1">
      <c r="A53" s="16"/>
      <c r="B53" s="1"/>
      <c r="C53" s="118">
        <v>35</v>
      </c>
      <c r="D53" s="216"/>
      <c r="E53" s="326"/>
      <c r="F53" s="327"/>
      <c r="G53" s="94"/>
      <c r="H53" s="110"/>
      <c r="I53" s="247"/>
      <c r="J53" s="328"/>
      <c r="K53" s="328"/>
      <c r="L53" s="248"/>
      <c r="M53" s="249"/>
      <c r="N53" s="249"/>
      <c r="O53" s="256"/>
      <c r="P53" s="133">
        <f t="shared" si="2"/>
      </c>
      <c r="Q53" s="41"/>
      <c r="R53" s="190">
        <f t="shared" si="0"/>
        <v>0</v>
      </c>
      <c r="S53" s="190">
        <f t="shared" si="1"/>
        <v>0</v>
      </c>
      <c r="T53" s="169"/>
      <c r="U53" s="169"/>
      <c r="AE53" s="7"/>
      <c r="AF53" s="238"/>
      <c r="AG53" s="238"/>
      <c r="AH53" s="238"/>
      <c r="AI53" s="238"/>
      <c r="AJ53" s="238"/>
      <c r="AK53" s="238"/>
      <c r="AL53" s="238"/>
      <c r="AM53" s="7"/>
    </row>
    <row r="54" spans="1:39" ht="30" customHeight="1" hidden="1">
      <c r="A54" s="16"/>
      <c r="B54" s="1"/>
      <c r="C54" s="242">
        <v>36</v>
      </c>
      <c r="D54" s="216"/>
      <c r="E54" s="326"/>
      <c r="F54" s="327"/>
      <c r="G54" s="94"/>
      <c r="H54" s="110"/>
      <c r="I54" s="247"/>
      <c r="J54" s="328"/>
      <c r="K54" s="328"/>
      <c r="L54" s="248"/>
      <c r="M54" s="249"/>
      <c r="N54" s="249"/>
      <c r="O54" s="256"/>
      <c r="P54" s="133">
        <f t="shared" si="2"/>
      </c>
      <c r="Q54" s="41"/>
      <c r="R54" s="190">
        <f t="shared" si="0"/>
        <v>0</v>
      </c>
      <c r="S54" s="190">
        <f t="shared" si="1"/>
        <v>0</v>
      </c>
      <c r="T54" s="169"/>
      <c r="U54" s="169"/>
      <c r="AE54" s="7"/>
      <c r="AF54" s="238"/>
      <c r="AG54" s="238"/>
      <c r="AH54" s="238"/>
      <c r="AI54" s="238"/>
      <c r="AJ54" s="238"/>
      <c r="AK54" s="238"/>
      <c r="AL54" s="238"/>
      <c r="AM54" s="7"/>
    </row>
    <row r="55" spans="1:39" ht="30" customHeight="1" hidden="1">
      <c r="A55" s="16"/>
      <c r="B55" s="1"/>
      <c r="C55" s="118">
        <v>37</v>
      </c>
      <c r="D55" s="216"/>
      <c r="E55" s="326"/>
      <c r="F55" s="327"/>
      <c r="G55" s="94"/>
      <c r="H55" s="110"/>
      <c r="I55" s="247"/>
      <c r="J55" s="328"/>
      <c r="K55" s="328"/>
      <c r="L55" s="248"/>
      <c r="M55" s="249"/>
      <c r="N55" s="249"/>
      <c r="O55" s="256"/>
      <c r="P55" s="133">
        <f t="shared" si="2"/>
      </c>
      <c r="Q55" s="41"/>
      <c r="R55" s="190">
        <f t="shared" si="0"/>
        <v>0</v>
      </c>
      <c r="S55" s="190">
        <f t="shared" si="1"/>
        <v>0</v>
      </c>
      <c r="T55" s="169"/>
      <c r="U55" s="169"/>
      <c r="AE55" s="7"/>
      <c r="AF55" s="238"/>
      <c r="AG55" s="238"/>
      <c r="AH55" s="238"/>
      <c r="AI55" s="238"/>
      <c r="AJ55" s="238"/>
      <c r="AK55" s="238"/>
      <c r="AL55" s="238"/>
      <c r="AM55" s="7"/>
    </row>
    <row r="56" spans="1:39" ht="30" customHeight="1" hidden="1">
      <c r="A56" s="16"/>
      <c r="B56" s="1"/>
      <c r="C56" s="242">
        <v>38</v>
      </c>
      <c r="D56" s="216"/>
      <c r="E56" s="326"/>
      <c r="F56" s="327"/>
      <c r="G56" s="94"/>
      <c r="H56" s="110"/>
      <c r="I56" s="247"/>
      <c r="J56" s="328"/>
      <c r="K56" s="328"/>
      <c r="L56" s="248"/>
      <c r="M56" s="249"/>
      <c r="N56" s="249"/>
      <c r="O56" s="256"/>
      <c r="P56" s="133">
        <f t="shared" si="2"/>
      </c>
      <c r="Q56" s="41"/>
      <c r="R56" s="190">
        <f t="shared" si="0"/>
        <v>0</v>
      </c>
      <c r="S56" s="190">
        <f t="shared" si="1"/>
        <v>0</v>
      </c>
      <c r="T56" s="169"/>
      <c r="U56" s="169"/>
      <c r="AE56" s="7"/>
      <c r="AF56" s="238"/>
      <c r="AG56" s="238"/>
      <c r="AH56" s="238"/>
      <c r="AI56" s="238"/>
      <c r="AJ56" s="238"/>
      <c r="AK56" s="238"/>
      <c r="AL56" s="238"/>
      <c r="AM56" s="7"/>
    </row>
    <row r="57" spans="1:39" ht="30" customHeight="1" hidden="1">
      <c r="A57" s="16"/>
      <c r="B57" s="1"/>
      <c r="C57" s="118">
        <v>39</v>
      </c>
      <c r="D57" s="216"/>
      <c r="E57" s="326"/>
      <c r="F57" s="327"/>
      <c r="G57" s="94"/>
      <c r="H57" s="110"/>
      <c r="I57" s="247"/>
      <c r="J57" s="328"/>
      <c r="K57" s="328"/>
      <c r="L57" s="248"/>
      <c r="M57" s="249"/>
      <c r="N57" s="249"/>
      <c r="O57" s="256"/>
      <c r="P57" s="133">
        <f t="shared" si="2"/>
      </c>
      <c r="Q57" s="41"/>
      <c r="R57" s="190">
        <f t="shared" si="0"/>
        <v>0</v>
      </c>
      <c r="S57" s="190">
        <f t="shared" si="1"/>
        <v>0</v>
      </c>
      <c r="T57" s="169"/>
      <c r="U57" s="169"/>
      <c r="AE57" s="7"/>
      <c r="AF57" s="238"/>
      <c r="AG57" s="238"/>
      <c r="AH57" s="238"/>
      <c r="AI57" s="238"/>
      <c r="AJ57" s="238"/>
      <c r="AK57" s="238"/>
      <c r="AL57" s="238"/>
      <c r="AM57" s="7"/>
    </row>
    <row r="58" spans="1:39" ht="30" customHeight="1" hidden="1">
      <c r="A58" s="16"/>
      <c r="B58" s="1"/>
      <c r="C58" s="242">
        <v>40</v>
      </c>
      <c r="D58" s="216"/>
      <c r="E58" s="326"/>
      <c r="F58" s="327"/>
      <c r="G58" s="94"/>
      <c r="H58" s="110"/>
      <c r="I58" s="247"/>
      <c r="J58" s="328"/>
      <c r="K58" s="328"/>
      <c r="L58" s="248"/>
      <c r="M58" s="249"/>
      <c r="N58" s="249"/>
      <c r="O58" s="256"/>
      <c r="P58" s="133">
        <f t="shared" si="2"/>
      </c>
      <c r="Q58" s="41"/>
      <c r="R58" s="190">
        <f t="shared" si="0"/>
        <v>0</v>
      </c>
      <c r="S58" s="190">
        <f t="shared" si="1"/>
        <v>0</v>
      </c>
      <c r="T58" s="169"/>
      <c r="U58" s="169"/>
      <c r="AE58" s="7"/>
      <c r="AF58" s="238"/>
      <c r="AG58" s="238"/>
      <c r="AH58" s="238"/>
      <c r="AI58" s="238"/>
      <c r="AJ58" s="238"/>
      <c r="AK58" s="238"/>
      <c r="AL58" s="238"/>
      <c r="AM58" s="7"/>
    </row>
    <row r="59" spans="1:39" ht="30" customHeight="1" hidden="1">
      <c r="A59" s="16"/>
      <c r="B59" s="1"/>
      <c r="C59" s="118">
        <v>41</v>
      </c>
      <c r="D59" s="216"/>
      <c r="E59" s="326"/>
      <c r="F59" s="327"/>
      <c r="G59" s="94"/>
      <c r="H59" s="110"/>
      <c r="I59" s="247"/>
      <c r="J59" s="328"/>
      <c r="K59" s="328"/>
      <c r="L59" s="248"/>
      <c r="M59" s="249"/>
      <c r="N59" s="249"/>
      <c r="O59" s="256"/>
      <c r="P59" s="133">
        <f t="shared" si="2"/>
      </c>
      <c r="Q59" s="41"/>
      <c r="R59" s="190">
        <f t="shared" si="0"/>
        <v>0</v>
      </c>
      <c r="S59" s="190">
        <f t="shared" si="1"/>
        <v>0</v>
      </c>
      <c r="T59" s="169"/>
      <c r="U59" s="169"/>
      <c r="AE59" s="7"/>
      <c r="AF59" s="238"/>
      <c r="AG59" s="238"/>
      <c r="AH59" s="238"/>
      <c r="AI59" s="238"/>
      <c r="AJ59" s="238"/>
      <c r="AK59" s="238"/>
      <c r="AL59" s="238"/>
      <c r="AM59" s="7"/>
    </row>
    <row r="60" spans="1:39" ht="30" customHeight="1" hidden="1">
      <c r="A60" s="16"/>
      <c r="B60" s="1"/>
      <c r="C60" s="242">
        <v>42</v>
      </c>
      <c r="D60" s="216"/>
      <c r="E60" s="326"/>
      <c r="F60" s="327"/>
      <c r="G60" s="94"/>
      <c r="H60" s="110"/>
      <c r="I60" s="247"/>
      <c r="J60" s="328"/>
      <c r="K60" s="328"/>
      <c r="L60" s="248"/>
      <c r="M60" s="249"/>
      <c r="N60" s="249"/>
      <c r="O60" s="256"/>
      <c r="P60" s="133">
        <f t="shared" si="2"/>
      </c>
      <c r="Q60" s="41"/>
      <c r="R60" s="190">
        <f t="shared" si="0"/>
        <v>0</v>
      </c>
      <c r="S60" s="190">
        <f t="shared" si="1"/>
        <v>0</v>
      </c>
      <c r="T60" s="169"/>
      <c r="U60" s="169"/>
      <c r="AE60" s="7"/>
      <c r="AF60" s="238"/>
      <c r="AG60" s="238"/>
      <c r="AH60" s="238"/>
      <c r="AI60" s="238"/>
      <c r="AJ60" s="238"/>
      <c r="AK60" s="238"/>
      <c r="AL60" s="238"/>
      <c r="AM60" s="7"/>
    </row>
    <row r="61" spans="1:39" ht="30" customHeight="1" hidden="1">
      <c r="A61" s="16"/>
      <c r="B61" s="1"/>
      <c r="C61" s="118">
        <v>43</v>
      </c>
      <c r="D61" s="216"/>
      <c r="E61" s="326"/>
      <c r="F61" s="327"/>
      <c r="G61" s="94"/>
      <c r="H61" s="110"/>
      <c r="I61" s="247"/>
      <c r="J61" s="328"/>
      <c r="K61" s="328"/>
      <c r="L61" s="248"/>
      <c r="M61" s="249"/>
      <c r="N61" s="249"/>
      <c r="O61" s="256"/>
      <c r="P61" s="133">
        <f t="shared" si="2"/>
      </c>
      <c r="Q61" s="41"/>
      <c r="R61" s="190">
        <f t="shared" si="0"/>
        <v>0</v>
      </c>
      <c r="S61" s="190">
        <f t="shared" si="1"/>
        <v>0</v>
      </c>
      <c r="T61" s="169"/>
      <c r="U61" s="169"/>
      <c r="AE61" s="7"/>
      <c r="AF61" s="238"/>
      <c r="AG61" s="238"/>
      <c r="AH61" s="238"/>
      <c r="AI61" s="238"/>
      <c r="AJ61" s="238"/>
      <c r="AK61" s="238"/>
      <c r="AL61" s="238"/>
      <c r="AM61" s="7"/>
    </row>
    <row r="62" spans="1:39" ht="30" customHeight="1" hidden="1">
      <c r="A62" s="16"/>
      <c r="B62" s="1"/>
      <c r="C62" s="242">
        <v>44</v>
      </c>
      <c r="D62" s="216"/>
      <c r="E62" s="326"/>
      <c r="F62" s="327"/>
      <c r="G62" s="94"/>
      <c r="H62" s="110"/>
      <c r="I62" s="247"/>
      <c r="J62" s="328"/>
      <c r="K62" s="328"/>
      <c r="L62" s="248"/>
      <c r="M62" s="249"/>
      <c r="N62" s="249"/>
      <c r="O62" s="256"/>
      <c r="P62" s="133">
        <f t="shared" si="2"/>
      </c>
      <c r="Q62" s="41"/>
      <c r="R62" s="190">
        <f t="shared" si="0"/>
        <v>0</v>
      </c>
      <c r="S62" s="190">
        <f t="shared" si="1"/>
        <v>0</v>
      </c>
      <c r="T62" s="169"/>
      <c r="U62" s="169"/>
      <c r="AE62" s="7"/>
      <c r="AF62" s="238"/>
      <c r="AG62" s="238"/>
      <c r="AH62" s="238"/>
      <c r="AI62" s="238"/>
      <c r="AJ62" s="238"/>
      <c r="AK62" s="238"/>
      <c r="AL62" s="238"/>
      <c r="AM62" s="7"/>
    </row>
    <row r="63" spans="1:39" ht="30" customHeight="1" hidden="1">
      <c r="A63" s="16"/>
      <c r="B63" s="1"/>
      <c r="C63" s="118">
        <v>45</v>
      </c>
      <c r="D63" s="216"/>
      <c r="E63" s="326"/>
      <c r="F63" s="327"/>
      <c r="G63" s="94"/>
      <c r="H63" s="110"/>
      <c r="I63" s="247"/>
      <c r="J63" s="328"/>
      <c r="K63" s="328"/>
      <c r="L63" s="248"/>
      <c r="M63" s="249"/>
      <c r="N63" s="249"/>
      <c r="O63" s="256"/>
      <c r="P63" s="133">
        <f t="shared" si="2"/>
      </c>
      <c r="Q63" s="41"/>
      <c r="R63" s="190">
        <f t="shared" si="0"/>
        <v>0</v>
      </c>
      <c r="S63" s="190">
        <f t="shared" si="1"/>
        <v>0</v>
      </c>
      <c r="T63" s="169"/>
      <c r="U63" s="169"/>
      <c r="AE63" s="7"/>
      <c r="AF63" s="238"/>
      <c r="AG63" s="238"/>
      <c r="AH63" s="238"/>
      <c r="AI63" s="238"/>
      <c r="AJ63" s="238"/>
      <c r="AK63" s="238"/>
      <c r="AL63" s="238"/>
      <c r="AM63" s="7"/>
    </row>
    <row r="64" spans="1:39" ht="30" customHeight="1" hidden="1">
      <c r="A64" s="16"/>
      <c r="B64" s="1"/>
      <c r="C64" s="242">
        <v>46</v>
      </c>
      <c r="D64" s="216"/>
      <c r="E64" s="326"/>
      <c r="F64" s="327"/>
      <c r="G64" s="94"/>
      <c r="H64" s="110"/>
      <c r="I64" s="247"/>
      <c r="J64" s="328"/>
      <c r="K64" s="328"/>
      <c r="L64" s="248"/>
      <c r="M64" s="249"/>
      <c r="N64" s="249"/>
      <c r="O64" s="256"/>
      <c r="P64" s="133">
        <f t="shared" si="2"/>
      </c>
      <c r="Q64" s="41"/>
      <c r="R64" s="190">
        <f t="shared" si="0"/>
        <v>0</v>
      </c>
      <c r="S64" s="190">
        <f t="shared" si="1"/>
        <v>0</v>
      </c>
      <c r="T64" s="169"/>
      <c r="U64" s="169"/>
      <c r="AE64" s="7"/>
      <c r="AF64" s="238"/>
      <c r="AG64" s="238"/>
      <c r="AH64" s="238"/>
      <c r="AI64" s="238"/>
      <c r="AJ64" s="238"/>
      <c r="AK64" s="238"/>
      <c r="AL64" s="238"/>
      <c r="AM64" s="7"/>
    </row>
    <row r="65" spans="1:39" ht="30" customHeight="1" hidden="1">
      <c r="A65" s="16"/>
      <c r="B65" s="1"/>
      <c r="C65" s="118">
        <v>47</v>
      </c>
      <c r="D65" s="216"/>
      <c r="E65" s="326"/>
      <c r="F65" s="327"/>
      <c r="G65" s="94"/>
      <c r="H65" s="110"/>
      <c r="I65" s="247"/>
      <c r="J65" s="328"/>
      <c r="K65" s="328"/>
      <c r="L65" s="248"/>
      <c r="M65" s="249"/>
      <c r="N65" s="249"/>
      <c r="O65" s="256"/>
      <c r="P65" s="133">
        <f t="shared" si="2"/>
      </c>
      <c r="Q65" s="41"/>
      <c r="R65" s="190">
        <f t="shared" si="0"/>
        <v>0</v>
      </c>
      <c r="S65" s="190">
        <f t="shared" si="1"/>
        <v>0</v>
      </c>
      <c r="T65" s="169"/>
      <c r="U65" s="169"/>
      <c r="AE65" s="7"/>
      <c r="AF65" s="238"/>
      <c r="AG65" s="238"/>
      <c r="AH65" s="238"/>
      <c r="AI65" s="238"/>
      <c r="AJ65" s="238"/>
      <c r="AK65" s="238"/>
      <c r="AL65" s="238"/>
      <c r="AM65" s="7"/>
    </row>
    <row r="66" spans="1:39" ht="30" customHeight="1" hidden="1">
      <c r="A66" s="16"/>
      <c r="B66" s="1"/>
      <c r="C66" s="242">
        <v>48</v>
      </c>
      <c r="D66" s="216"/>
      <c r="E66" s="326"/>
      <c r="F66" s="327"/>
      <c r="G66" s="94"/>
      <c r="H66" s="110"/>
      <c r="I66" s="247"/>
      <c r="J66" s="328"/>
      <c r="K66" s="328"/>
      <c r="L66" s="248"/>
      <c r="M66" s="249"/>
      <c r="N66" s="249"/>
      <c r="O66" s="256"/>
      <c r="P66" s="133">
        <f t="shared" si="2"/>
      </c>
      <c r="Q66" s="41"/>
      <c r="R66" s="190">
        <f t="shared" si="0"/>
        <v>0</v>
      </c>
      <c r="S66" s="190">
        <f t="shared" si="1"/>
        <v>0</v>
      </c>
      <c r="T66" s="169"/>
      <c r="U66" s="169"/>
      <c r="AE66" s="7"/>
      <c r="AF66" s="238"/>
      <c r="AG66" s="238"/>
      <c r="AH66" s="238"/>
      <c r="AI66" s="238"/>
      <c r="AJ66" s="238"/>
      <c r="AK66" s="238"/>
      <c r="AL66" s="238"/>
      <c r="AM66" s="7"/>
    </row>
    <row r="67" spans="1:39" ht="30" customHeight="1" hidden="1">
      <c r="A67" s="16"/>
      <c r="B67" s="1"/>
      <c r="C67" s="118">
        <v>49</v>
      </c>
      <c r="D67" s="216"/>
      <c r="E67" s="326"/>
      <c r="F67" s="327"/>
      <c r="G67" s="94"/>
      <c r="H67" s="110"/>
      <c r="I67" s="247"/>
      <c r="J67" s="328"/>
      <c r="K67" s="328"/>
      <c r="L67" s="248"/>
      <c r="M67" s="249"/>
      <c r="N67" s="249"/>
      <c r="O67" s="256"/>
      <c r="P67" s="133">
        <f t="shared" si="2"/>
      </c>
      <c r="Q67" s="41"/>
      <c r="R67" s="190">
        <f t="shared" si="0"/>
        <v>0</v>
      </c>
      <c r="S67" s="190">
        <f t="shared" si="1"/>
        <v>0</v>
      </c>
      <c r="T67" s="169"/>
      <c r="U67" s="169"/>
      <c r="AE67" s="7"/>
      <c r="AF67" s="238"/>
      <c r="AG67" s="238"/>
      <c r="AH67" s="238"/>
      <c r="AI67" s="238"/>
      <c r="AJ67" s="238"/>
      <c r="AK67" s="238"/>
      <c r="AL67" s="238"/>
      <c r="AM67" s="7"/>
    </row>
    <row r="68" spans="1:39" ht="30" customHeight="1" hidden="1">
      <c r="A68" s="16"/>
      <c r="B68" s="1"/>
      <c r="C68" s="242">
        <v>50</v>
      </c>
      <c r="D68" s="216"/>
      <c r="E68" s="326"/>
      <c r="F68" s="327"/>
      <c r="G68" s="94"/>
      <c r="H68" s="110"/>
      <c r="I68" s="247"/>
      <c r="J68" s="328"/>
      <c r="K68" s="328"/>
      <c r="L68" s="248"/>
      <c r="M68" s="249"/>
      <c r="N68" s="249"/>
      <c r="O68" s="256"/>
      <c r="P68" s="133">
        <f t="shared" si="2"/>
      </c>
      <c r="Q68" s="41"/>
      <c r="R68" s="190">
        <f t="shared" si="0"/>
        <v>0</v>
      </c>
      <c r="S68" s="190">
        <f t="shared" si="1"/>
        <v>0</v>
      </c>
      <c r="T68" s="169"/>
      <c r="U68" s="169"/>
      <c r="AE68" s="7"/>
      <c r="AF68" s="238"/>
      <c r="AG68" s="238"/>
      <c r="AH68" s="238"/>
      <c r="AI68" s="238"/>
      <c r="AJ68" s="238"/>
      <c r="AK68" s="238"/>
      <c r="AL68" s="238"/>
      <c r="AM68" s="7"/>
    </row>
    <row r="69" spans="1:39" ht="30" customHeight="1" hidden="1">
      <c r="A69" s="16"/>
      <c r="B69" s="1"/>
      <c r="C69" s="118">
        <v>51</v>
      </c>
      <c r="D69" s="216"/>
      <c r="E69" s="326"/>
      <c r="F69" s="327"/>
      <c r="G69" s="94"/>
      <c r="H69" s="110"/>
      <c r="I69" s="247"/>
      <c r="J69" s="328"/>
      <c r="K69" s="328"/>
      <c r="L69" s="248"/>
      <c r="M69" s="249"/>
      <c r="N69" s="249"/>
      <c r="O69" s="256"/>
      <c r="P69" s="133">
        <f t="shared" si="2"/>
      </c>
      <c r="Q69" s="41"/>
      <c r="R69" s="190">
        <f t="shared" si="0"/>
        <v>0</v>
      </c>
      <c r="S69" s="190">
        <f t="shared" si="1"/>
        <v>0</v>
      </c>
      <c r="T69" s="169"/>
      <c r="U69" s="169"/>
      <c r="AE69" s="7"/>
      <c r="AF69" s="238"/>
      <c r="AG69" s="238"/>
      <c r="AH69" s="238"/>
      <c r="AI69" s="238"/>
      <c r="AJ69" s="238"/>
      <c r="AK69" s="238"/>
      <c r="AL69" s="238"/>
      <c r="AM69" s="7"/>
    </row>
    <row r="70" spans="1:39" ht="30" customHeight="1" hidden="1">
      <c r="A70" s="16"/>
      <c r="B70" s="1"/>
      <c r="C70" s="242">
        <v>52</v>
      </c>
      <c r="D70" s="216"/>
      <c r="E70" s="326"/>
      <c r="F70" s="327"/>
      <c r="G70" s="94"/>
      <c r="H70" s="110"/>
      <c r="I70" s="247"/>
      <c r="J70" s="328"/>
      <c r="K70" s="328"/>
      <c r="L70" s="248"/>
      <c r="M70" s="249"/>
      <c r="N70" s="249"/>
      <c r="O70" s="256"/>
      <c r="P70" s="133">
        <f t="shared" si="2"/>
      </c>
      <c r="Q70" s="41"/>
      <c r="R70" s="190">
        <f t="shared" si="0"/>
        <v>0</v>
      </c>
      <c r="S70" s="190">
        <f t="shared" si="1"/>
        <v>0</v>
      </c>
      <c r="T70" s="169"/>
      <c r="U70" s="169"/>
      <c r="AE70" s="7"/>
      <c r="AF70" s="238"/>
      <c r="AG70" s="238"/>
      <c r="AH70" s="238"/>
      <c r="AI70" s="238"/>
      <c r="AJ70" s="238"/>
      <c r="AK70" s="238"/>
      <c r="AL70" s="238"/>
      <c r="AM70" s="7"/>
    </row>
    <row r="71" spans="1:39" ht="30" customHeight="1" hidden="1">
      <c r="A71" s="16"/>
      <c r="B71" s="1"/>
      <c r="C71" s="118">
        <v>53</v>
      </c>
      <c r="D71" s="216"/>
      <c r="E71" s="326"/>
      <c r="F71" s="327"/>
      <c r="G71" s="94"/>
      <c r="H71" s="110"/>
      <c r="I71" s="247"/>
      <c r="J71" s="328"/>
      <c r="K71" s="328"/>
      <c r="L71" s="248"/>
      <c r="M71" s="249"/>
      <c r="N71" s="249"/>
      <c r="O71" s="256"/>
      <c r="P71" s="133">
        <f t="shared" si="2"/>
      </c>
      <c r="Q71" s="41"/>
      <c r="R71" s="190">
        <f t="shared" si="0"/>
        <v>0</v>
      </c>
      <c r="S71" s="190">
        <f t="shared" si="1"/>
        <v>0</v>
      </c>
      <c r="T71" s="169"/>
      <c r="U71" s="169"/>
      <c r="AE71" s="7"/>
      <c r="AF71" s="238"/>
      <c r="AG71" s="238"/>
      <c r="AH71" s="238"/>
      <c r="AI71" s="238"/>
      <c r="AJ71" s="238"/>
      <c r="AK71" s="238"/>
      <c r="AL71" s="238"/>
      <c r="AM71" s="7"/>
    </row>
    <row r="72" spans="1:39" ht="30" customHeight="1" hidden="1">
      <c r="A72" s="16"/>
      <c r="B72" s="1"/>
      <c r="C72" s="242">
        <v>54</v>
      </c>
      <c r="D72" s="216"/>
      <c r="E72" s="326"/>
      <c r="F72" s="327"/>
      <c r="G72" s="94"/>
      <c r="H72" s="110"/>
      <c r="I72" s="247"/>
      <c r="J72" s="328"/>
      <c r="K72" s="328"/>
      <c r="L72" s="248"/>
      <c r="M72" s="249"/>
      <c r="N72" s="249"/>
      <c r="O72" s="256"/>
      <c r="P72" s="133">
        <f t="shared" si="2"/>
      </c>
      <c r="Q72" s="41"/>
      <c r="R72" s="190">
        <f t="shared" si="0"/>
        <v>0</v>
      </c>
      <c r="S72" s="190">
        <f t="shared" si="1"/>
        <v>0</v>
      </c>
      <c r="T72" s="169"/>
      <c r="U72" s="169"/>
      <c r="AE72" s="7"/>
      <c r="AF72" s="238"/>
      <c r="AG72" s="238"/>
      <c r="AH72" s="238"/>
      <c r="AI72" s="238"/>
      <c r="AJ72" s="238"/>
      <c r="AK72" s="238"/>
      <c r="AL72" s="238"/>
      <c r="AM72" s="7"/>
    </row>
    <row r="73" spans="1:39" ht="30" customHeight="1" hidden="1">
      <c r="A73" s="16"/>
      <c r="B73" s="1"/>
      <c r="C73" s="118">
        <v>55</v>
      </c>
      <c r="D73" s="216"/>
      <c r="E73" s="326"/>
      <c r="F73" s="327"/>
      <c r="G73" s="94"/>
      <c r="H73" s="110"/>
      <c r="I73" s="247"/>
      <c r="J73" s="328"/>
      <c r="K73" s="328"/>
      <c r="L73" s="248"/>
      <c r="M73" s="249"/>
      <c r="N73" s="249"/>
      <c r="O73" s="256"/>
      <c r="P73" s="133">
        <f t="shared" si="2"/>
      </c>
      <c r="Q73" s="41"/>
      <c r="R73" s="190">
        <f t="shared" si="0"/>
        <v>0</v>
      </c>
      <c r="S73" s="190">
        <f t="shared" si="1"/>
        <v>0</v>
      </c>
      <c r="T73" s="169"/>
      <c r="U73" s="169"/>
      <c r="AE73" s="7"/>
      <c r="AF73" s="238"/>
      <c r="AG73" s="238"/>
      <c r="AH73" s="238"/>
      <c r="AI73" s="238"/>
      <c r="AJ73" s="238"/>
      <c r="AK73" s="238"/>
      <c r="AL73" s="238"/>
      <c r="AM73" s="7"/>
    </row>
    <row r="74" spans="1:39" ht="30" customHeight="1" hidden="1">
      <c r="A74" s="16"/>
      <c r="B74" s="1"/>
      <c r="C74" s="242">
        <v>56</v>
      </c>
      <c r="D74" s="216"/>
      <c r="E74" s="326"/>
      <c r="F74" s="327"/>
      <c r="G74" s="94"/>
      <c r="H74" s="110"/>
      <c r="I74" s="247"/>
      <c r="J74" s="328"/>
      <c r="K74" s="328"/>
      <c r="L74" s="248"/>
      <c r="M74" s="249"/>
      <c r="N74" s="249"/>
      <c r="O74" s="256"/>
      <c r="P74" s="133">
        <f t="shared" si="2"/>
      </c>
      <c r="Q74" s="41"/>
      <c r="R74" s="190">
        <f t="shared" si="0"/>
        <v>0</v>
      </c>
      <c r="S74" s="190">
        <f t="shared" si="1"/>
        <v>0</v>
      </c>
      <c r="T74" s="169"/>
      <c r="U74" s="169"/>
      <c r="AE74" s="7"/>
      <c r="AF74" s="238"/>
      <c r="AG74" s="238"/>
      <c r="AH74" s="238"/>
      <c r="AI74" s="238"/>
      <c r="AJ74" s="238"/>
      <c r="AK74" s="238"/>
      <c r="AL74" s="238"/>
      <c r="AM74" s="7"/>
    </row>
    <row r="75" spans="1:39" ht="30" customHeight="1" hidden="1">
      <c r="A75" s="16"/>
      <c r="B75" s="1"/>
      <c r="C75" s="118">
        <v>57</v>
      </c>
      <c r="D75" s="216"/>
      <c r="E75" s="326"/>
      <c r="F75" s="327"/>
      <c r="G75" s="94"/>
      <c r="H75" s="110"/>
      <c r="I75" s="247"/>
      <c r="J75" s="328"/>
      <c r="K75" s="328"/>
      <c r="L75" s="248"/>
      <c r="M75" s="249"/>
      <c r="N75" s="249"/>
      <c r="O75" s="256"/>
      <c r="P75" s="133">
        <f t="shared" si="2"/>
      </c>
      <c r="Q75" s="41"/>
      <c r="R75" s="190">
        <f t="shared" si="0"/>
        <v>0</v>
      </c>
      <c r="S75" s="190">
        <f t="shared" si="1"/>
        <v>0</v>
      </c>
      <c r="T75" s="169"/>
      <c r="U75" s="169"/>
      <c r="AE75" s="7"/>
      <c r="AF75" s="238"/>
      <c r="AG75" s="238"/>
      <c r="AH75" s="238"/>
      <c r="AI75" s="238"/>
      <c r="AJ75" s="238"/>
      <c r="AK75" s="238"/>
      <c r="AL75" s="238"/>
      <c r="AM75" s="7"/>
    </row>
    <row r="76" spans="1:39" ht="30" customHeight="1" hidden="1">
      <c r="A76" s="16"/>
      <c r="B76" s="1"/>
      <c r="C76" s="242">
        <v>58</v>
      </c>
      <c r="D76" s="216"/>
      <c r="E76" s="326"/>
      <c r="F76" s="327"/>
      <c r="G76" s="94"/>
      <c r="H76" s="110"/>
      <c r="I76" s="247"/>
      <c r="J76" s="328"/>
      <c r="K76" s="328"/>
      <c r="L76" s="248"/>
      <c r="M76" s="249"/>
      <c r="N76" s="249"/>
      <c r="O76" s="256"/>
      <c r="P76" s="133">
        <f t="shared" si="2"/>
      </c>
      <c r="Q76" s="41"/>
      <c r="R76" s="190">
        <f t="shared" si="0"/>
        <v>0</v>
      </c>
      <c r="S76" s="190">
        <f t="shared" si="1"/>
        <v>0</v>
      </c>
      <c r="T76" s="169"/>
      <c r="U76" s="169"/>
      <c r="AE76" s="7"/>
      <c r="AF76" s="238"/>
      <c r="AG76" s="238"/>
      <c r="AH76" s="238"/>
      <c r="AI76" s="238"/>
      <c r="AJ76" s="238"/>
      <c r="AK76" s="238"/>
      <c r="AL76" s="238"/>
      <c r="AM76" s="7"/>
    </row>
    <row r="77" spans="1:39" ht="30" customHeight="1" hidden="1">
      <c r="A77" s="16"/>
      <c r="B77" s="1"/>
      <c r="C77" s="118">
        <v>59</v>
      </c>
      <c r="D77" s="216"/>
      <c r="E77" s="326"/>
      <c r="F77" s="327"/>
      <c r="G77" s="94"/>
      <c r="H77" s="110"/>
      <c r="I77" s="247"/>
      <c r="J77" s="328"/>
      <c r="K77" s="328"/>
      <c r="L77" s="248"/>
      <c r="M77" s="249"/>
      <c r="N77" s="249"/>
      <c r="O77" s="256"/>
      <c r="P77" s="133">
        <f t="shared" si="2"/>
      </c>
      <c r="Q77" s="41"/>
      <c r="R77" s="190">
        <f t="shared" si="0"/>
        <v>0</v>
      </c>
      <c r="S77" s="190">
        <f t="shared" si="1"/>
        <v>0</v>
      </c>
      <c r="T77" s="169"/>
      <c r="U77" s="169"/>
      <c r="AE77" s="7"/>
      <c r="AF77" s="238"/>
      <c r="AG77" s="238"/>
      <c r="AH77" s="238"/>
      <c r="AI77" s="238"/>
      <c r="AJ77" s="238"/>
      <c r="AK77" s="238"/>
      <c r="AL77" s="238"/>
      <c r="AM77" s="7"/>
    </row>
    <row r="78" spans="1:39" ht="30" customHeight="1" hidden="1">
      <c r="A78" s="16"/>
      <c r="B78" s="1"/>
      <c r="C78" s="242">
        <v>60</v>
      </c>
      <c r="D78" s="216"/>
      <c r="E78" s="326"/>
      <c r="F78" s="327"/>
      <c r="G78" s="94"/>
      <c r="H78" s="110"/>
      <c r="I78" s="247"/>
      <c r="J78" s="328"/>
      <c r="K78" s="328"/>
      <c r="L78" s="248"/>
      <c r="M78" s="249"/>
      <c r="N78" s="249"/>
      <c r="O78" s="256"/>
      <c r="P78" s="133">
        <f t="shared" si="2"/>
      </c>
      <c r="Q78" s="41"/>
      <c r="R78" s="190">
        <f t="shared" si="0"/>
        <v>0</v>
      </c>
      <c r="S78" s="190">
        <f t="shared" si="1"/>
        <v>0</v>
      </c>
      <c r="T78" s="169"/>
      <c r="U78" s="169"/>
      <c r="AE78" s="7"/>
      <c r="AF78" s="238"/>
      <c r="AG78" s="238"/>
      <c r="AH78" s="238"/>
      <c r="AI78" s="238"/>
      <c r="AJ78" s="238"/>
      <c r="AK78" s="238"/>
      <c r="AL78" s="238"/>
      <c r="AM78" s="7"/>
    </row>
    <row r="79" spans="1:39" ht="30" customHeight="1" hidden="1">
      <c r="A79" s="16"/>
      <c r="B79" s="1"/>
      <c r="C79" s="118">
        <v>61</v>
      </c>
      <c r="D79" s="216"/>
      <c r="E79" s="326"/>
      <c r="F79" s="327"/>
      <c r="G79" s="94"/>
      <c r="H79" s="110"/>
      <c r="I79" s="247"/>
      <c r="J79" s="328"/>
      <c r="K79" s="328"/>
      <c r="L79" s="248"/>
      <c r="M79" s="249"/>
      <c r="N79" s="249"/>
      <c r="O79" s="256"/>
      <c r="P79" s="133">
        <f t="shared" si="2"/>
      </c>
      <c r="Q79" s="41"/>
      <c r="R79" s="190">
        <f t="shared" si="0"/>
        <v>0</v>
      </c>
      <c r="S79" s="190">
        <f t="shared" si="1"/>
        <v>0</v>
      </c>
      <c r="T79" s="169"/>
      <c r="U79" s="169"/>
      <c r="AE79" s="7"/>
      <c r="AF79" s="238"/>
      <c r="AG79" s="238"/>
      <c r="AH79" s="238"/>
      <c r="AI79" s="238"/>
      <c r="AJ79" s="238"/>
      <c r="AK79" s="238"/>
      <c r="AL79" s="238"/>
      <c r="AM79" s="7"/>
    </row>
    <row r="80" spans="1:39" ht="30" customHeight="1" hidden="1">
      <c r="A80" s="16"/>
      <c r="B80" s="1"/>
      <c r="C80" s="242">
        <v>62</v>
      </c>
      <c r="D80" s="216"/>
      <c r="E80" s="326"/>
      <c r="F80" s="327"/>
      <c r="G80" s="94"/>
      <c r="H80" s="110"/>
      <c r="I80" s="247"/>
      <c r="J80" s="328"/>
      <c r="K80" s="328"/>
      <c r="L80" s="248"/>
      <c r="M80" s="249"/>
      <c r="N80" s="249"/>
      <c r="O80" s="256"/>
      <c r="P80" s="133">
        <f t="shared" si="2"/>
      </c>
      <c r="Q80" s="41"/>
      <c r="R80" s="190">
        <f t="shared" si="0"/>
        <v>0</v>
      </c>
      <c r="S80" s="190">
        <f t="shared" si="1"/>
        <v>0</v>
      </c>
      <c r="T80" s="169"/>
      <c r="U80" s="169"/>
      <c r="AE80" s="7"/>
      <c r="AF80" s="238"/>
      <c r="AG80" s="238"/>
      <c r="AH80" s="238"/>
      <c r="AI80" s="238"/>
      <c r="AJ80" s="238"/>
      <c r="AK80" s="238"/>
      <c r="AL80" s="238"/>
      <c r="AM80" s="7"/>
    </row>
    <row r="81" spans="1:39" ht="30" customHeight="1" hidden="1">
      <c r="A81" s="16"/>
      <c r="B81" s="1"/>
      <c r="C81" s="118">
        <v>63</v>
      </c>
      <c r="D81" s="216"/>
      <c r="E81" s="326"/>
      <c r="F81" s="327"/>
      <c r="G81" s="94"/>
      <c r="H81" s="110"/>
      <c r="I81" s="247"/>
      <c r="J81" s="328"/>
      <c r="K81" s="328"/>
      <c r="L81" s="248"/>
      <c r="M81" s="249"/>
      <c r="N81" s="249"/>
      <c r="O81" s="256"/>
      <c r="P81" s="133">
        <f t="shared" si="2"/>
      </c>
      <c r="Q81" s="41"/>
      <c r="R81" s="190">
        <f t="shared" si="0"/>
        <v>0</v>
      </c>
      <c r="S81" s="190">
        <f t="shared" si="1"/>
        <v>0</v>
      </c>
      <c r="T81" s="169"/>
      <c r="U81" s="169"/>
      <c r="AE81" s="7"/>
      <c r="AF81" s="238"/>
      <c r="AG81" s="238"/>
      <c r="AH81" s="238"/>
      <c r="AI81" s="238"/>
      <c r="AJ81" s="238"/>
      <c r="AK81" s="238"/>
      <c r="AL81" s="238"/>
      <c r="AM81" s="7"/>
    </row>
    <row r="82" spans="1:39" ht="30" customHeight="1" hidden="1">
      <c r="A82" s="16"/>
      <c r="B82" s="1"/>
      <c r="C82" s="242">
        <v>64</v>
      </c>
      <c r="D82" s="216"/>
      <c r="E82" s="326"/>
      <c r="F82" s="327"/>
      <c r="G82" s="94"/>
      <c r="H82" s="110"/>
      <c r="I82" s="247"/>
      <c r="J82" s="328"/>
      <c r="K82" s="328"/>
      <c r="L82" s="248"/>
      <c r="M82" s="249"/>
      <c r="N82" s="249"/>
      <c r="O82" s="256"/>
      <c r="P82" s="133">
        <f t="shared" si="2"/>
      </c>
      <c r="Q82" s="41"/>
      <c r="R82" s="190">
        <f t="shared" si="0"/>
        <v>0</v>
      </c>
      <c r="S82" s="190">
        <f t="shared" si="1"/>
        <v>0</v>
      </c>
      <c r="T82" s="169"/>
      <c r="U82" s="169"/>
      <c r="AE82" s="7"/>
      <c r="AF82" s="238"/>
      <c r="AG82" s="238"/>
      <c r="AH82" s="238"/>
      <c r="AI82" s="238"/>
      <c r="AJ82" s="238"/>
      <c r="AK82" s="238"/>
      <c r="AL82" s="238"/>
      <c r="AM82" s="7"/>
    </row>
    <row r="83" spans="1:39" ht="30" customHeight="1" hidden="1">
      <c r="A83" s="16"/>
      <c r="B83" s="1"/>
      <c r="C83" s="118">
        <v>65</v>
      </c>
      <c r="D83" s="216"/>
      <c r="E83" s="326"/>
      <c r="F83" s="327"/>
      <c r="G83" s="94"/>
      <c r="H83" s="110"/>
      <c r="I83" s="247"/>
      <c r="J83" s="328"/>
      <c r="K83" s="328"/>
      <c r="L83" s="248"/>
      <c r="M83" s="249"/>
      <c r="N83" s="249"/>
      <c r="O83" s="256"/>
      <c r="P83" s="133">
        <f t="shared" si="2"/>
      </c>
      <c r="Q83" s="41"/>
      <c r="R83" s="190">
        <f aca="true" t="shared" si="3" ref="R83:R309">IF(E83="",0,1)</f>
        <v>0</v>
      </c>
      <c r="S83" s="190">
        <f aca="true" t="shared" si="4" ref="S83:S146">IF(E83="",0,IF(LEFT(H83,1)="■",0,1))</f>
        <v>0</v>
      </c>
      <c r="T83" s="169"/>
      <c r="U83" s="169"/>
      <c r="AE83" s="7"/>
      <c r="AF83" s="238"/>
      <c r="AG83" s="238"/>
      <c r="AH83" s="238"/>
      <c r="AI83" s="238"/>
      <c r="AJ83" s="238"/>
      <c r="AK83" s="238"/>
      <c r="AL83" s="238"/>
      <c r="AM83" s="7"/>
    </row>
    <row r="84" spans="1:39" ht="30" customHeight="1" hidden="1">
      <c r="A84" s="16"/>
      <c r="B84" s="1"/>
      <c r="C84" s="242">
        <v>66</v>
      </c>
      <c r="D84" s="216"/>
      <c r="E84" s="326"/>
      <c r="F84" s="327"/>
      <c r="G84" s="94"/>
      <c r="H84" s="110"/>
      <c r="I84" s="247"/>
      <c r="J84" s="328"/>
      <c r="K84" s="328"/>
      <c r="L84" s="248"/>
      <c r="M84" s="249"/>
      <c r="N84" s="249"/>
      <c r="O84" s="256"/>
      <c r="P84" s="133">
        <f aca="true" t="shared" si="5" ref="P84:P309">IF(O84="","",IF(OR(O84&gt;100,O84&lt;0),"★",""))</f>
      </c>
      <c r="Q84" s="41"/>
      <c r="R84" s="190">
        <f t="shared" si="3"/>
        <v>0</v>
      </c>
      <c r="S84" s="190">
        <f t="shared" si="4"/>
        <v>0</v>
      </c>
      <c r="T84" s="169"/>
      <c r="U84" s="169"/>
      <c r="AE84" s="7"/>
      <c r="AF84" s="238"/>
      <c r="AG84" s="238"/>
      <c r="AH84" s="238"/>
      <c r="AI84" s="238"/>
      <c r="AJ84" s="238"/>
      <c r="AK84" s="238"/>
      <c r="AL84" s="238"/>
      <c r="AM84" s="7"/>
    </row>
    <row r="85" spans="1:39" ht="30" customHeight="1" hidden="1">
      <c r="A85" s="16"/>
      <c r="B85" s="1"/>
      <c r="C85" s="118">
        <v>67</v>
      </c>
      <c r="D85" s="216"/>
      <c r="E85" s="326"/>
      <c r="F85" s="327"/>
      <c r="G85" s="94"/>
      <c r="H85" s="110"/>
      <c r="I85" s="247"/>
      <c r="J85" s="328"/>
      <c r="K85" s="328"/>
      <c r="L85" s="248"/>
      <c r="M85" s="249"/>
      <c r="N85" s="249"/>
      <c r="O85" s="256"/>
      <c r="P85" s="133">
        <f t="shared" si="5"/>
      </c>
      <c r="Q85" s="41"/>
      <c r="R85" s="190">
        <f t="shared" si="3"/>
        <v>0</v>
      </c>
      <c r="S85" s="190">
        <f t="shared" si="4"/>
        <v>0</v>
      </c>
      <c r="T85" s="169"/>
      <c r="U85" s="169"/>
      <c r="AE85" s="7"/>
      <c r="AF85" s="238"/>
      <c r="AG85" s="238"/>
      <c r="AH85" s="238"/>
      <c r="AI85" s="238"/>
      <c r="AJ85" s="238"/>
      <c r="AK85" s="238"/>
      <c r="AL85" s="238"/>
      <c r="AM85" s="7"/>
    </row>
    <row r="86" spans="1:39" ht="30" customHeight="1" hidden="1">
      <c r="A86" s="16"/>
      <c r="B86" s="1"/>
      <c r="C86" s="242">
        <v>68</v>
      </c>
      <c r="D86" s="216"/>
      <c r="E86" s="326"/>
      <c r="F86" s="327"/>
      <c r="G86" s="94"/>
      <c r="H86" s="110"/>
      <c r="I86" s="247"/>
      <c r="J86" s="328"/>
      <c r="K86" s="328"/>
      <c r="L86" s="248"/>
      <c r="M86" s="249"/>
      <c r="N86" s="249"/>
      <c r="O86" s="256"/>
      <c r="P86" s="133">
        <f t="shared" si="5"/>
      </c>
      <c r="Q86" s="41"/>
      <c r="R86" s="190">
        <f t="shared" si="3"/>
        <v>0</v>
      </c>
      <c r="S86" s="190">
        <f t="shared" si="4"/>
        <v>0</v>
      </c>
      <c r="T86" s="169"/>
      <c r="U86" s="169"/>
      <c r="AE86" s="7"/>
      <c r="AF86" s="238"/>
      <c r="AG86" s="238"/>
      <c r="AH86" s="238"/>
      <c r="AI86" s="238"/>
      <c r="AJ86" s="238"/>
      <c r="AK86" s="238"/>
      <c r="AL86" s="238"/>
      <c r="AM86" s="7"/>
    </row>
    <row r="87" spans="1:39" ht="30" customHeight="1" hidden="1">
      <c r="A87" s="16"/>
      <c r="B87" s="1"/>
      <c r="C87" s="118">
        <v>69</v>
      </c>
      <c r="D87" s="216"/>
      <c r="E87" s="326"/>
      <c r="F87" s="327"/>
      <c r="G87" s="94"/>
      <c r="H87" s="110"/>
      <c r="I87" s="247"/>
      <c r="J87" s="328"/>
      <c r="K87" s="328"/>
      <c r="L87" s="248"/>
      <c r="M87" s="249"/>
      <c r="N87" s="249"/>
      <c r="O87" s="256"/>
      <c r="P87" s="133">
        <f t="shared" si="5"/>
      </c>
      <c r="Q87" s="41"/>
      <c r="R87" s="190">
        <f t="shared" si="3"/>
        <v>0</v>
      </c>
      <c r="S87" s="190">
        <f t="shared" si="4"/>
        <v>0</v>
      </c>
      <c r="T87" s="169"/>
      <c r="U87" s="169"/>
      <c r="AE87" s="7"/>
      <c r="AF87" s="238"/>
      <c r="AG87" s="238"/>
      <c r="AH87" s="238"/>
      <c r="AI87" s="238"/>
      <c r="AJ87" s="238"/>
      <c r="AK87" s="238"/>
      <c r="AL87" s="238"/>
      <c r="AM87" s="7"/>
    </row>
    <row r="88" spans="1:39" ht="30" customHeight="1" hidden="1">
      <c r="A88" s="16"/>
      <c r="B88" s="1"/>
      <c r="C88" s="242">
        <v>70</v>
      </c>
      <c r="D88" s="216"/>
      <c r="E88" s="326"/>
      <c r="F88" s="327"/>
      <c r="G88" s="94"/>
      <c r="H88" s="110"/>
      <c r="I88" s="247"/>
      <c r="J88" s="328"/>
      <c r="K88" s="328"/>
      <c r="L88" s="248"/>
      <c r="M88" s="249"/>
      <c r="N88" s="249"/>
      <c r="O88" s="256"/>
      <c r="P88" s="133">
        <f t="shared" si="5"/>
      </c>
      <c r="Q88" s="41"/>
      <c r="R88" s="190">
        <f t="shared" si="3"/>
        <v>0</v>
      </c>
      <c r="S88" s="190">
        <f t="shared" si="4"/>
        <v>0</v>
      </c>
      <c r="T88" s="169"/>
      <c r="U88" s="169"/>
      <c r="AE88" s="7"/>
      <c r="AF88" s="238"/>
      <c r="AG88" s="238"/>
      <c r="AH88" s="238"/>
      <c r="AI88" s="238"/>
      <c r="AJ88" s="238"/>
      <c r="AK88" s="238"/>
      <c r="AL88" s="238"/>
      <c r="AM88" s="7"/>
    </row>
    <row r="89" spans="1:39" ht="30" customHeight="1" hidden="1">
      <c r="A89" s="16"/>
      <c r="B89" s="1"/>
      <c r="C89" s="118">
        <v>71</v>
      </c>
      <c r="D89" s="216"/>
      <c r="E89" s="326"/>
      <c r="F89" s="327"/>
      <c r="G89" s="94"/>
      <c r="H89" s="110"/>
      <c r="I89" s="247"/>
      <c r="J89" s="328"/>
      <c r="K89" s="328"/>
      <c r="L89" s="248"/>
      <c r="M89" s="249"/>
      <c r="N89" s="249"/>
      <c r="O89" s="256"/>
      <c r="P89" s="133">
        <f t="shared" si="5"/>
      </c>
      <c r="Q89" s="41"/>
      <c r="R89" s="190">
        <f t="shared" si="3"/>
        <v>0</v>
      </c>
      <c r="S89" s="190">
        <f t="shared" si="4"/>
        <v>0</v>
      </c>
      <c r="T89" s="169"/>
      <c r="U89" s="169"/>
      <c r="AE89" s="7"/>
      <c r="AF89" s="238"/>
      <c r="AG89" s="238"/>
      <c r="AH89" s="238"/>
      <c r="AI89" s="238"/>
      <c r="AJ89" s="238"/>
      <c r="AK89" s="238"/>
      <c r="AL89" s="238"/>
      <c r="AM89" s="7"/>
    </row>
    <row r="90" spans="1:39" ht="30" customHeight="1" hidden="1">
      <c r="A90" s="16"/>
      <c r="B90" s="1"/>
      <c r="C90" s="242">
        <v>72</v>
      </c>
      <c r="D90" s="216"/>
      <c r="E90" s="326"/>
      <c r="F90" s="327"/>
      <c r="G90" s="94"/>
      <c r="H90" s="110"/>
      <c r="I90" s="247"/>
      <c r="J90" s="328"/>
      <c r="K90" s="328"/>
      <c r="L90" s="248"/>
      <c r="M90" s="249"/>
      <c r="N90" s="249"/>
      <c r="O90" s="256"/>
      <c r="P90" s="133">
        <f t="shared" si="5"/>
      </c>
      <c r="Q90" s="41"/>
      <c r="R90" s="190">
        <f t="shared" si="3"/>
        <v>0</v>
      </c>
      <c r="S90" s="190">
        <f t="shared" si="4"/>
        <v>0</v>
      </c>
      <c r="T90" s="169"/>
      <c r="U90" s="169"/>
      <c r="AE90" s="7"/>
      <c r="AF90" s="238"/>
      <c r="AG90" s="238"/>
      <c r="AH90" s="238"/>
      <c r="AI90" s="238"/>
      <c r="AJ90" s="238"/>
      <c r="AK90" s="238"/>
      <c r="AL90" s="238"/>
      <c r="AM90" s="7"/>
    </row>
    <row r="91" spans="1:39" ht="30" customHeight="1" hidden="1">
      <c r="A91" s="16"/>
      <c r="B91" s="1"/>
      <c r="C91" s="118">
        <v>73</v>
      </c>
      <c r="D91" s="216"/>
      <c r="E91" s="326"/>
      <c r="F91" s="327"/>
      <c r="G91" s="94"/>
      <c r="H91" s="110"/>
      <c r="I91" s="247"/>
      <c r="J91" s="328"/>
      <c r="K91" s="328"/>
      <c r="L91" s="248"/>
      <c r="M91" s="249"/>
      <c r="N91" s="249"/>
      <c r="O91" s="256"/>
      <c r="P91" s="133">
        <f t="shared" si="5"/>
      </c>
      <c r="Q91" s="41"/>
      <c r="R91" s="190">
        <f t="shared" si="3"/>
        <v>0</v>
      </c>
      <c r="S91" s="190">
        <f t="shared" si="4"/>
        <v>0</v>
      </c>
      <c r="T91" s="169"/>
      <c r="U91" s="169"/>
      <c r="AE91" s="7"/>
      <c r="AF91" s="238"/>
      <c r="AG91" s="238"/>
      <c r="AH91" s="238"/>
      <c r="AI91" s="238"/>
      <c r="AJ91" s="238"/>
      <c r="AK91" s="238"/>
      <c r="AL91" s="238"/>
      <c r="AM91" s="7"/>
    </row>
    <row r="92" spans="1:39" ht="30" customHeight="1" hidden="1">
      <c r="A92" s="16"/>
      <c r="B92" s="1"/>
      <c r="C92" s="242">
        <v>74</v>
      </c>
      <c r="D92" s="216"/>
      <c r="E92" s="326"/>
      <c r="F92" s="327"/>
      <c r="G92" s="94"/>
      <c r="H92" s="110"/>
      <c r="I92" s="247"/>
      <c r="J92" s="328"/>
      <c r="K92" s="328"/>
      <c r="L92" s="248"/>
      <c r="M92" s="249"/>
      <c r="N92" s="249"/>
      <c r="O92" s="256"/>
      <c r="P92" s="133">
        <f t="shared" si="5"/>
      </c>
      <c r="Q92" s="41"/>
      <c r="R92" s="190">
        <f t="shared" si="3"/>
        <v>0</v>
      </c>
      <c r="S92" s="190">
        <f t="shared" si="4"/>
        <v>0</v>
      </c>
      <c r="T92" s="169"/>
      <c r="U92" s="169"/>
      <c r="AE92" s="7"/>
      <c r="AF92" s="238"/>
      <c r="AG92" s="238"/>
      <c r="AH92" s="238"/>
      <c r="AI92" s="238"/>
      <c r="AJ92" s="238"/>
      <c r="AK92" s="238"/>
      <c r="AL92" s="238"/>
      <c r="AM92" s="7"/>
    </row>
    <row r="93" spans="1:39" ht="30" customHeight="1" hidden="1">
      <c r="A93" s="16"/>
      <c r="B93" s="1"/>
      <c r="C93" s="118">
        <v>75</v>
      </c>
      <c r="D93" s="216"/>
      <c r="E93" s="326"/>
      <c r="F93" s="327"/>
      <c r="G93" s="94"/>
      <c r="H93" s="110"/>
      <c r="I93" s="247"/>
      <c r="J93" s="328"/>
      <c r="K93" s="328"/>
      <c r="L93" s="248"/>
      <c r="M93" s="249"/>
      <c r="N93" s="249"/>
      <c r="O93" s="256"/>
      <c r="P93" s="133">
        <f t="shared" si="5"/>
      </c>
      <c r="Q93" s="41"/>
      <c r="R93" s="190">
        <f t="shared" si="3"/>
        <v>0</v>
      </c>
      <c r="S93" s="190">
        <f t="shared" si="4"/>
        <v>0</v>
      </c>
      <c r="T93" s="169"/>
      <c r="U93" s="169"/>
      <c r="AE93" s="7"/>
      <c r="AF93" s="238"/>
      <c r="AG93" s="238"/>
      <c r="AH93" s="238"/>
      <c r="AI93" s="238"/>
      <c r="AJ93" s="238"/>
      <c r="AK93" s="238"/>
      <c r="AL93" s="238"/>
      <c r="AM93" s="7"/>
    </row>
    <row r="94" spans="1:39" ht="30" customHeight="1" hidden="1">
      <c r="A94" s="16"/>
      <c r="B94" s="1"/>
      <c r="C94" s="242">
        <v>76</v>
      </c>
      <c r="D94" s="216"/>
      <c r="E94" s="326"/>
      <c r="F94" s="327"/>
      <c r="G94" s="94"/>
      <c r="H94" s="110"/>
      <c r="I94" s="247"/>
      <c r="J94" s="328"/>
      <c r="K94" s="328"/>
      <c r="L94" s="248"/>
      <c r="M94" s="249"/>
      <c r="N94" s="249"/>
      <c r="O94" s="256"/>
      <c r="P94" s="133">
        <f t="shared" si="5"/>
      </c>
      <c r="Q94" s="41"/>
      <c r="R94" s="190">
        <f t="shared" si="3"/>
        <v>0</v>
      </c>
      <c r="S94" s="190">
        <f t="shared" si="4"/>
        <v>0</v>
      </c>
      <c r="T94" s="169"/>
      <c r="U94" s="169"/>
      <c r="AE94" s="7"/>
      <c r="AF94" s="238"/>
      <c r="AG94" s="238"/>
      <c r="AH94" s="238"/>
      <c r="AI94" s="238"/>
      <c r="AJ94" s="238"/>
      <c r="AK94" s="238"/>
      <c r="AL94" s="238"/>
      <c r="AM94" s="7"/>
    </row>
    <row r="95" spans="1:39" ht="30" customHeight="1" hidden="1">
      <c r="A95" s="16"/>
      <c r="B95" s="1"/>
      <c r="C95" s="118">
        <v>77</v>
      </c>
      <c r="D95" s="216"/>
      <c r="E95" s="326"/>
      <c r="F95" s="327"/>
      <c r="G95" s="94"/>
      <c r="H95" s="110"/>
      <c r="I95" s="247"/>
      <c r="J95" s="328"/>
      <c r="K95" s="328"/>
      <c r="L95" s="248"/>
      <c r="M95" s="249"/>
      <c r="N95" s="249"/>
      <c r="O95" s="256"/>
      <c r="P95" s="133">
        <f t="shared" si="5"/>
      </c>
      <c r="Q95" s="41"/>
      <c r="R95" s="190">
        <f t="shared" si="3"/>
        <v>0</v>
      </c>
      <c r="S95" s="190">
        <f t="shared" si="4"/>
        <v>0</v>
      </c>
      <c r="T95" s="169"/>
      <c r="U95" s="169"/>
      <c r="AE95" s="7"/>
      <c r="AF95" s="238"/>
      <c r="AG95" s="238"/>
      <c r="AH95" s="238"/>
      <c r="AI95" s="238"/>
      <c r="AJ95" s="238"/>
      <c r="AK95" s="238"/>
      <c r="AL95" s="238"/>
      <c r="AM95" s="7"/>
    </row>
    <row r="96" spans="1:39" ht="30" customHeight="1" hidden="1">
      <c r="A96" s="16"/>
      <c r="B96" s="1"/>
      <c r="C96" s="242">
        <v>78</v>
      </c>
      <c r="D96" s="216"/>
      <c r="E96" s="326"/>
      <c r="F96" s="327"/>
      <c r="G96" s="94"/>
      <c r="H96" s="110"/>
      <c r="I96" s="247"/>
      <c r="J96" s="328"/>
      <c r="K96" s="328"/>
      <c r="L96" s="248"/>
      <c r="M96" s="249"/>
      <c r="N96" s="249"/>
      <c r="O96" s="256"/>
      <c r="P96" s="133">
        <f t="shared" si="5"/>
      </c>
      <c r="Q96" s="41"/>
      <c r="R96" s="190">
        <f t="shared" si="3"/>
        <v>0</v>
      </c>
      <c r="S96" s="190">
        <f t="shared" si="4"/>
        <v>0</v>
      </c>
      <c r="T96" s="169"/>
      <c r="U96" s="169"/>
      <c r="AE96" s="7"/>
      <c r="AF96" s="238"/>
      <c r="AG96" s="238"/>
      <c r="AH96" s="238"/>
      <c r="AI96" s="238"/>
      <c r="AJ96" s="238"/>
      <c r="AK96" s="238"/>
      <c r="AL96" s="238"/>
      <c r="AM96" s="7"/>
    </row>
    <row r="97" spans="1:39" ht="30" customHeight="1" hidden="1">
      <c r="A97" s="16"/>
      <c r="B97" s="1"/>
      <c r="C97" s="118">
        <v>79</v>
      </c>
      <c r="D97" s="216"/>
      <c r="E97" s="326"/>
      <c r="F97" s="327"/>
      <c r="G97" s="94"/>
      <c r="H97" s="110"/>
      <c r="I97" s="247"/>
      <c r="J97" s="328"/>
      <c r="K97" s="328"/>
      <c r="L97" s="248"/>
      <c r="M97" s="249"/>
      <c r="N97" s="249"/>
      <c r="O97" s="256"/>
      <c r="P97" s="133">
        <f t="shared" si="5"/>
      </c>
      <c r="Q97" s="41"/>
      <c r="R97" s="190">
        <f t="shared" si="3"/>
        <v>0</v>
      </c>
      <c r="S97" s="190">
        <f t="shared" si="4"/>
        <v>0</v>
      </c>
      <c r="T97" s="169"/>
      <c r="U97" s="169"/>
      <c r="AE97" s="7"/>
      <c r="AF97" s="238"/>
      <c r="AG97" s="238"/>
      <c r="AH97" s="238"/>
      <c r="AI97" s="238"/>
      <c r="AJ97" s="238"/>
      <c r="AK97" s="238"/>
      <c r="AL97" s="238"/>
      <c r="AM97" s="7"/>
    </row>
    <row r="98" spans="1:39" ht="30" customHeight="1" hidden="1">
      <c r="A98" s="16"/>
      <c r="B98" s="1"/>
      <c r="C98" s="242">
        <v>80</v>
      </c>
      <c r="D98" s="216"/>
      <c r="E98" s="326"/>
      <c r="F98" s="327"/>
      <c r="G98" s="94"/>
      <c r="H98" s="110"/>
      <c r="I98" s="247"/>
      <c r="J98" s="328"/>
      <c r="K98" s="328"/>
      <c r="L98" s="248"/>
      <c r="M98" s="249"/>
      <c r="N98" s="249"/>
      <c r="O98" s="256"/>
      <c r="P98" s="133">
        <f t="shared" si="5"/>
      </c>
      <c r="Q98" s="41"/>
      <c r="R98" s="190">
        <f t="shared" si="3"/>
        <v>0</v>
      </c>
      <c r="S98" s="190">
        <f t="shared" si="4"/>
        <v>0</v>
      </c>
      <c r="T98" s="169"/>
      <c r="U98" s="169"/>
      <c r="AE98" s="7"/>
      <c r="AF98" s="238"/>
      <c r="AG98" s="238"/>
      <c r="AH98" s="238"/>
      <c r="AI98" s="238"/>
      <c r="AJ98" s="238"/>
      <c r="AK98" s="238"/>
      <c r="AL98" s="238"/>
      <c r="AM98" s="7"/>
    </row>
    <row r="99" spans="1:39" ht="30" customHeight="1" hidden="1">
      <c r="A99" s="16"/>
      <c r="B99" s="1"/>
      <c r="C99" s="118">
        <v>81</v>
      </c>
      <c r="D99" s="216"/>
      <c r="E99" s="326"/>
      <c r="F99" s="327"/>
      <c r="G99" s="94"/>
      <c r="H99" s="110"/>
      <c r="I99" s="247"/>
      <c r="J99" s="328"/>
      <c r="K99" s="328"/>
      <c r="L99" s="248"/>
      <c r="M99" s="249"/>
      <c r="N99" s="249"/>
      <c r="O99" s="256"/>
      <c r="P99" s="133">
        <f t="shared" si="5"/>
      </c>
      <c r="Q99" s="41"/>
      <c r="R99" s="190">
        <f t="shared" si="3"/>
        <v>0</v>
      </c>
      <c r="S99" s="190">
        <f t="shared" si="4"/>
        <v>0</v>
      </c>
      <c r="T99" s="169"/>
      <c r="U99" s="169"/>
      <c r="AE99" s="7"/>
      <c r="AF99" s="238"/>
      <c r="AG99" s="238"/>
      <c r="AH99" s="238"/>
      <c r="AI99" s="238"/>
      <c r="AJ99" s="238"/>
      <c r="AK99" s="238"/>
      <c r="AL99" s="238"/>
      <c r="AM99" s="7"/>
    </row>
    <row r="100" spans="1:39" ht="30" customHeight="1" hidden="1">
      <c r="A100" s="16"/>
      <c r="B100" s="1"/>
      <c r="C100" s="242">
        <v>82</v>
      </c>
      <c r="D100" s="216"/>
      <c r="E100" s="326"/>
      <c r="F100" s="327"/>
      <c r="G100" s="94"/>
      <c r="H100" s="110"/>
      <c r="I100" s="247"/>
      <c r="J100" s="328"/>
      <c r="K100" s="328"/>
      <c r="L100" s="248"/>
      <c r="M100" s="249"/>
      <c r="N100" s="249"/>
      <c r="O100" s="256"/>
      <c r="P100" s="133">
        <f t="shared" si="5"/>
      </c>
      <c r="Q100" s="41"/>
      <c r="R100" s="190">
        <f t="shared" si="3"/>
        <v>0</v>
      </c>
      <c r="S100" s="190">
        <f t="shared" si="4"/>
        <v>0</v>
      </c>
      <c r="T100" s="169"/>
      <c r="U100" s="169"/>
      <c r="AE100" s="7"/>
      <c r="AF100" s="238"/>
      <c r="AG100" s="238"/>
      <c r="AH100" s="238"/>
      <c r="AI100" s="238"/>
      <c r="AJ100" s="238"/>
      <c r="AK100" s="238"/>
      <c r="AL100" s="238"/>
      <c r="AM100" s="7"/>
    </row>
    <row r="101" spans="1:39" ht="30" customHeight="1" hidden="1">
      <c r="A101" s="16"/>
      <c r="B101" s="1"/>
      <c r="C101" s="118">
        <v>83</v>
      </c>
      <c r="D101" s="216"/>
      <c r="E101" s="326"/>
      <c r="F101" s="327"/>
      <c r="G101" s="94"/>
      <c r="H101" s="110"/>
      <c r="I101" s="247"/>
      <c r="J101" s="328"/>
      <c r="K101" s="328"/>
      <c r="L101" s="248"/>
      <c r="M101" s="249"/>
      <c r="N101" s="249"/>
      <c r="O101" s="256"/>
      <c r="P101" s="133">
        <f t="shared" si="5"/>
      </c>
      <c r="Q101" s="41"/>
      <c r="R101" s="190">
        <f t="shared" si="3"/>
        <v>0</v>
      </c>
      <c r="S101" s="190">
        <f t="shared" si="4"/>
        <v>0</v>
      </c>
      <c r="T101" s="169"/>
      <c r="U101" s="169"/>
      <c r="AE101" s="7"/>
      <c r="AF101" s="238"/>
      <c r="AG101" s="238"/>
      <c r="AH101" s="238"/>
      <c r="AI101" s="238"/>
      <c r="AJ101" s="238"/>
      <c r="AK101" s="238"/>
      <c r="AL101" s="238"/>
      <c r="AM101" s="7"/>
    </row>
    <row r="102" spans="1:39" ht="30" customHeight="1" hidden="1">
      <c r="A102" s="16"/>
      <c r="B102" s="1"/>
      <c r="C102" s="242">
        <v>84</v>
      </c>
      <c r="D102" s="216"/>
      <c r="E102" s="326"/>
      <c r="F102" s="327"/>
      <c r="G102" s="94"/>
      <c r="H102" s="110"/>
      <c r="I102" s="247"/>
      <c r="J102" s="328"/>
      <c r="K102" s="328"/>
      <c r="L102" s="248"/>
      <c r="M102" s="249"/>
      <c r="N102" s="249"/>
      <c r="O102" s="256"/>
      <c r="P102" s="133">
        <f t="shared" si="5"/>
      </c>
      <c r="Q102" s="41"/>
      <c r="R102" s="190">
        <f t="shared" si="3"/>
        <v>0</v>
      </c>
      <c r="S102" s="190">
        <f t="shared" si="4"/>
        <v>0</v>
      </c>
      <c r="T102" s="169"/>
      <c r="U102" s="169"/>
      <c r="AE102" s="7"/>
      <c r="AF102" s="238"/>
      <c r="AG102" s="238"/>
      <c r="AH102" s="238"/>
      <c r="AI102" s="238"/>
      <c r="AJ102" s="238"/>
      <c r="AK102" s="238"/>
      <c r="AL102" s="238"/>
      <c r="AM102" s="7"/>
    </row>
    <row r="103" spans="1:39" ht="30" customHeight="1" hidden="1">
      <c r="A103" s="16"/>
      <c r="B103" s="1"/>
      <c r="C103" s="118">
        <v>85</v>
      </c>
      <c r="D103" s="216"/>
      <c r="E103" s="326"/>
      <c r="F103" s="327"/>
      <c r="G103" s="94"/>
      <c r="H103" s="110"/>
      <c r="I103" s="247"/>
      <c r="J103" s="328"/>
      <c r="K103" s="328"/>
      <c r="L103" s="248"/>
      <c r="M103" s="249"/>
      <c r="N103" s="249"/>
      <c r="O103" s="256"/>
      <c r="P103" s="133">
        <f t="shared" si="5"/>
      </c>
      <c r="Q103" s="41"/>
      <c r="R103" s="190">
        <f t="shared" si="3"/>
        <v>0</v>
      </c>
      <c r="S103" s="190">
        <f t="shared" si="4"/>
        <v>0</v>
      </c>
      <c r="T103" s="169"/>
      <c r="U103" s="169"/>
      <c r="AE103" s="7"/>
      <c r="AF103" s="238"/>
      <c r="AG103" s="238"/>
      <c r="AH103" s="238"/>
      <c r="AI103" s="238"/>
      <c r="AJ103" s="238"/>
      <c r="AK103" s="238"/>
      <c r="AL103" s="238"/>
      <c r="AM103" s="7"/>
    </row>
    <row r="104" spans="1:39" ht="30" customHeight="1" hidden="1">
      <c r="A104" s="16"/>
      <c r="B104" s="1"/>
      <c r="C104" s="242">
        <v>86</v>
      </c>
      <c r="D104" s="216"/>
      <c r="E104" s="326"/>
      <c r="F104" s="327"/>
      <c r="G104" s="94"/>
      <c r="H104" s="110"/>
      <c r="I104" s="247"/>
      <c r="J104" s="328"/>
      <c r="K104" s="328"/>
      <c r="L104" s="248"/>
      <c r="M104" s="249"/>
      <c r="N104" s="249"/>
      <c r="O104" s="256"/>
      <c r="P104" s="133">
        <f t="shared" si="5"/>
      </c>
      <c r="Q104" s="41"/>
      <c r="R104" s="190">
        <f t="shared" si="3"/>
        <v>0</v>
      </c>
      <c r="S104" s="190">
        <f t="shared" si="4"/>
        <v>0</v>
      </c>
      <c r="T104" s="169"/>
      <c r="U104" s="169"/>
      <c r="AE104" s="7"/>
      <c r="AF104" s="238"/>
      <c r="AG104" s="238"/>
      <c r="AH104" s="238"/>
      <c r="AI104" s="238"/>
      <c r="AJ104" s="238"/>
      <c r="AK104" s="238"/>
      <c r="AL104" s="238"/>
      <c r="AM104" s="7"/>
    </row>
    <row r="105" spans="1:39" ht="30" customHeight="1" hidden="1">
      <c r="A105" s="16"/>
      <c r="B105" s="1"/>
      <c r="C105" s="118">
        <v>87</v>
      </c>
      <c r="D105" s="216"/>
      <c r="E105" s="326"/>
      <c r="F105" s="327"/>
      <c r="G105" s="94"/>
      <c r="H105" s="110"/>
      <c r="I105" s="247"/>
      <c r="J105" s="328"/>
      <c r="K105" s="328"/>
      <c r="L105" s="248"/>
      <c r="M105" s="249"/>
      <c r="N105" s="249"/>
      <c r="O105" s="256"/>
      <c r="P105" s="133">
        <f t="shared" si="5"/>
      </c>
      <c r="Q105" s="41"/>
      <c r="R105" s="190">
        <f t="shared" si="3"/>
        <v>0</v>
      </c>
      <c r="S105" s="190">
        <f t="shared" si="4"/>
        <v>0</v>
      </c>
      <c r="T105" s="169"/>
      <c r="U105" s="169"/>
      <c r="AE105" s="7"/>
      <c r="AF105" s="238"/>
      <c r="AG105" s="238"/>
      <c r="AH105" s="238"/>
      <c r="AI105" s="238"/>
      <c r="AJ105" s="238"/>
      <c r="AK105" s="238"/>
      <c r="AL105" s="238"/>
      <c r="AM105" s="7"/>
    </row>
    <row r="106" spans="1:39" ht="30" customHeight="1" hidden="1">
      <c r="A106" s="16"/>
      <c r="B106" s="1"/>
      <c r="C106" s="242">
        <v>88</v>
      </c>
      <c r="D106" s="216"/>
      <c r="E106" s="326"/>
      <c r="F106" s="327"/>
      <c r="G106" s="94"/>
      <c r="H106" s="110"/>
      <c r="I106" s="247"/>
      <c r="J106" s="328"/>
      <c r="K106" s="328"/>
      <c r="L106" s="248"/>
      <c r="M106" s="249"/>
      <c r="N106" s="249"/>
      <c r="O106" s="256"/>
      <c r="P106" s="133">
        <f t="shared" si="5"/>
      </c>
      <c r="Q106" s="41"/>
      <c r="R106" s="190">
        <f t="shared" si="3"/>
        <v>0</v>
      </c>
      <c r="S106" s="190">
        <f t="shared" si="4"/>
        <v>0</v>
      </c>
      <c r="T106" s="169"/>
      <c r="U106" s="169"/>
      <c r="AE106" s="7"/>
      <c r="AF106" s="238"/>
      <c r="AG106" s="238"/>
      <c r="AH106" s="238"/>
      <c r="AI106" s="238"/>
      <c r="AJ106" s="238"/>
      <c r="AK106" s="238"/>
      <c r="AL106" s="238"/>
      <c r="AM106" s="7"/>
    </row>
    <row r="107" spans="1:39" ht="30" customHeight="1" hidden="1">
      <c r="A107" s="16"/>
      <c r="B107" s="1"/>
      <c r="C107" s="118">
        <v>89</v>
      </c>
      <c r="D107" s="216"/>
      <c r="E107" s="326"/>
      <c r="F107" s="327"/>
      <c r="G107" s="94"/>
      <c r="H107" s="110"/>
      <c r="I107" s="247"/>
      <c r="J107" s="328"/>
      <c r="K107" s="328"/>
      <c r="L107" s="248"/>
      <c r="M107" s="249"/>
      <c r="N107" s="249"/>
      <c r="O107" s="256"/>
      <c r="P107" s="133">
        <f t="shared" si="5"/>
      </c>
      <c r="Q107" s="41"/>
      <c r="R107" s="190">
        <f t="shared" si="3"/>
        <v>0</v>
      </c>
      <c r="S107" s="190">
        <f t="shared" si="4"/>
        <v>0</v>
      </c>
      <c r="T107" s="169"/>
      <c r="U107" s="169"/>
      <c r="AE107" s="7"/>
      <c r="AF107" s="238"/>
      <c r="AG107" s="238"/>
      <c r="AH107" s="238"/>
      <c r="AI107" s="238"/>
      <c r="AJ107" s="238"/>
      <c r="AK107" s="238"/>
      <c r="AL107" s="238"/>
      <c r="AM107" s="7"/>
    </row>
    <row r="108" spans="1:39" ht="30" customHeight="1" hidden="1">
      <c r="A108" s="16"/>
      <c r="B108" s="1"/>
      <c r="C108" s="242">
        <v>90</v>
      </c>
      <c r="D108" s="216"/>
      <c r="E108" s="326"/>
      <c r="F108" s="327"/>
      <c r="G108" s="94"/>
      <c r="H108" s="110"/>
      <c r="I108" s="247"/>
      <c r="J108" s="328"/>
      <c r="K108" s="328"/>
      <c r="L108" s="248"/>
      <c r="M108" s="249"/>
      <c r="N108" s="249"/>
      <c r="O108" s="256"/>
      <c r="P108" s="133">
        <f t="shared" si="5"/>
      </c>
      <c r="Q108" s="41"/>
      <c r="R108" s="190">
        <f t="shared" si="3"/>
        <v>0</v>
      </c>
      <c r="S108" s="190">
        <f t="shared" si="4"/>
        <v>0</v>
      </c>
      <c r="T108" s="169"/>
      <c r="U108" s="169"/>
      <c r="AE108" s="7"/>
      <c r="AF108" s="238"/>
      <c r="AG108" s="238"/>
      <c r="AH108" s="238"/>
      <c r="AI108" s="238"/>
      <c r="AJ108" s="238"/>
      <c r="AK108" s="238"/>
      <c r="AL108" s="238"/>
      <c r="AM108" s="7"/>
    </row>
    <row r="109" spans="1:39" ht="30" customHeight="1" hidden="1">
      <c r="A109" s="16"/>
      <c r="B109" s="1"/>
      <c r="C109" s="118">
        <v>91</v>
      </c>
      <c r="D109" s="216"/>
      <c r="E109" s="326"/>
      <c r="F109" s="327"/>
      <c r="G109" s="94"/>
      <c r="H109" s="110"/>
      <c r="I109" s="247"/>
      <c r="J109" s="328"/>
      <c r="K109" s="328"/>
      <c r="L109" s="248"/>
      <c r="M109" s="249"/>
      <c r="N109" s="249"/>
      <c r="O109" s="256"/>
      <c r="P109" s="133">
        <f t="shared" si="5"/>
      </c>
      <c r="Q109" s="41"/>
      <c r="R109" s="190">
        <f t="shared" si="3"/>
        <v>0</v>
      </c>
      <c r="S109" s="190">
        <f t="shared" si="4"/>
        <v>0</v>
      </c>
      <c r="T109" s="169"/>
      <c r="U109" s="169"/>
      <c r="AE109" s="7"/>
      <c r="AF109" s="238"/>
      <c r="AG109" s="238"/>
      <c r="AH109" s="238"/>
      <c r="AI109" s="238"/>
      <c r="AJ109" s="238"/>
      <c r="AK109" s="238"/>
      <c r="AL109" s="238"/>
      <c r="AM109" s="7"/>
    </row>
    <row r="110" spans="1:39" ht="30" customHeight="1" hidden="1">
      <c r="A110" s="16"/>
      <c r="B110" s="1"/>
      <c r="C110" s="242">
        <v>92</v>
      </c>
      <c r="D110" s="216"/>
      <c r="E110" s="326"/>
      <c r="F110" s="327"/>
      <c r="G110" s="94"/>
      <c r="H110" s="110"/>
      <c r="I110" s="247"/>
      <c r="J110" s="328"/>
      <c r="K110" s="328"/>
      <c r="L110" s="248"/>
      <c r="M110" s="249"/>
      <c r="N110" s="249"/>
      <c r="O110" s="256"/>
      <c r="P110" s="133">
        <f t="shared" si="5"/>
      </c>
      <c r="Q110" s="41"/>
      <c r="R110" s="190">
        <f t="shared" si="3"/>
        <v>0</v>
      </c>
      <c r="S110" s="190">
        <f t="shared" si="4"/>
        <v>0</v>
      </c>
      <c r="T110" s="169"/>
      <c r="U110" s="169"/>
      <c r="AE110" s="7"/>
      <c r="AF110" s="238"/>
      <c r="AG110" s="238"/>
      <c r="AH110" s="238"/>
      <c r="AI110" s="238"/>
      <c r="AJ110" s="238"/>
      <c r="AK110" s="238"/>
      <c r="AL110" s="238"/>
      <c r="AM110" s="7"/>
    </row>
    <row r="111" spans="1:39" ht="30" customHeight="1" hidden="1">
      <c r="A111" s="16"/>
      <c r="B111" s="1"/>
      <c r="C111" s="118">
        <v>93</v>
      </c>
      <c r="D111" s="216"/>
      <c r="E111" s="326"/>
      <c r="F111" s="327"/>
      <c r="G111" s="94"/>
      <c r="H111" s="110"/>
      <c r="I111" s="247"/>
      <c r="J111" s="328"/>
      <c r="K111" s="328"/>
      <c r="L111" s="248"/>
      <c r="M111" s="249"/>
      <c r="N111" s="249"/>
      <c r="O111" s="256"/>
      <c r="P111" s="133">
        <f t="shared" si="5"/>
      </c>
      <c r="Q111" s="41"/>
      <c r="R111" s="190">
        <f t="shared" si="3"/>
        <v>0</v>
      </c>
      <c r="S111" s="190">
        <f t="shared" si="4"/>
        <v>0</v>
      </c>
      <c r="T111" s="169"/>
      <c r="U111" s="169"/>
      <c r="AE111" s="7"/>
      <c r="AF111" s="238"/>
      <c r="AG111" s="238"/>
      <c r="AH111" s="238"/>
      <c r="AI111" s="238"/>
      <c r="AJ111" s="238"/>
      <c r="AK111" s="238"/>
      <c r="AL111" s="238"/>
      <c r="AM111" s="7"/>
    </row>
    <row r="112" spans="1:39" ht="30" customHeight="1" hidden="1">
      <c r="A112" s="16"/>
      <c r="B112" s="1"/>
      <c r="C112" s="242">
        <v>94</v>
      </c>
      <c r="D112" s="216"/>
      <c r="E112" s="326"/>
      <c r="F112" s="327"/>
      <c r="G112" s="94"/>
      <c r="H112" s="110"/>
      <c r="I112" s="247"/>
      <c r="J112" s="328"/>
      <c r="K112" s="328"/>
      <c r="L112" s="248"/>
      <c r="M112" s="249"/>
      <c r="N112" s="249"/>
      <c r="O112" s="256"/>
      <c r="P112" s="133">
        <f t="shared" si="5"/>
      </c>
      <c r="Q112" s="41"/>
      <c r="R112" s="190">
        <f t="shared" si="3"/>
        <v>0</v>
      </c>
      <c r="S112" s="190">
        <f t="shared" si="4"/>
        <v>0</v>
      </c>
      <c r="T112" s="169"/>
      <c r="U112" s="169"/>
      <c r="AE112" s="7"/>
      <c r="AF112" s="238"/>
      <c r="AG112" s="238"/>
      <c r="AH112" s="238"/>
      <c r="AI112" s="238"/>
      <c r="AJ112" s="238"/>
      <c r="AK112" s="238"/>
      <c r="AL112" s="238"/>
      <c r="AM112" s="7"/>
    </row>
    <row r="113" spans="1:39" ht="30" customHeight="1" hidden="1">
      <c r="A113" s="16"/>
      <c r="B113" s="1"/>
      <c r="C113" s="118">
        <v>95</v>
      </c>
      <c r="D113" s="216"/>
      <c r="E113" s="326"/>
      <c r="F113" s="327"/>
      <c r="G113" s="94"/>
      <c r="H113" s="110"/>
      <c r="I113" s="247"/>
      <c r="J113" s="328"/>
      <c r="K113" s="328"/>
      <c r="L113" s="248"/>
      <c r="M113" s="249"/>
      <c r="N113" s="249"/>
      <c r="O113" s="256"/>
      <c r="P113" s="133">
        <f t="shared" si="5"/>
      </c>
      <c r="Q113" s="41"/>
      <c r="R113" s="190">
        <f t="shared" si="3"/>
        <v>0</v>
      </c>
      <c r="S113" s="190">
        <f t="shared" si="4"/>
        <v>0</v>
      </c>
      <c r="T113" s="169"/>
      <c r="U113" s="169"/>
      <c r="AE113" s="7"/>
      <c r="AF113" s="238"/>
      <c r="AG113" s="238"/>
      <c r="AH113" s="238"/>
      <c r="AI113" s="238"/>
      <c r="AJ113" s="238"/>
      <c r="AK113" s="238"/>
      <c r="AL113" s="238"/>
      <c r="AM113" s="7"/>
    </row>
    <row r="114" spans="1:39" ht="30" customHeight="1" hidden="1">
      <c r="A114" s="16"/>
      <c r="B114" s="1"/>
      <c r="C114" s="242">
        <v>96</v>
      </c>
      <c r="D114" s="216"/>
      <c r="E114" s="326"/>
      <c r="F114" s="327"/>
      <c r="G114" s="94"/>
      <c r="H114" s="110"/>
      <c r="I114" s="247"/>
      <c r="J114" s="328"/>
      <c r="K114" s="328"/>
      <c r="L114" s="248"/>
      <c r="M114" s="249"/>
      <c r="N114" s="249"/>
      <c r="O114" s="256"/>
      <c r="P114" s="133">
        <f t="shared" si="5"/>
      </c>
      <c r="Q114" s="41"/>
      <c r="R114" s="190">
        <f t="shared" si="3"/>
        <v>0</v>
      </c>
      <c r="S114" s="190">
        <f t="shared" si="4"/>
        <v>0</v>
      </c>
      <c r="T114" s="169"/>
      <c r="U114" s="169"/>
      <c r="AE114" s="7"/>
      <c r="AF114" s="238"/>
      <c r="AG114" s="238"/>
      <c r="AH114" s="238"/>
      <c r="AI114" s="238"/>
      <c r="AJ114" s="238"/>
      <c r="AK114" s="238"/>
      <c r="AL114" s="238"/>
      <c r="AM114" s="7"/>
    </row>
    <row r="115" spans="1:39" ht="30" customHeight="1" hidden="1">
      <c r="A115" s="16"/>
      <c r="B115" s="1"/>
      <c r="C115" s="118">
        <v>97</v>
      </c>
      <c r="D115" s="216"/>
      <c r="E115" s="326"/>
      <c r="F115" s="327"/>
      <c r="G115" s="94"/>
      <c r="H115" s="110"/>
      <c r="I115" s="247"/>
      <c r="J115" s="328"/>
      <c r="K115" s="328"/>
      <c r="L115" s="248"/>
      <c r="M115" s="249"/>
      <c r="N115" s="249"/>
      <c r="O115" s="256"/>
      <c r="P115" s="133">
        <f t="shared" si="5"/>
      </c>
      <c r="Q115" s="41"/>
      <c r="R115" s="190">
        <f t="shared" si="3"/>
        <v>0</v>
      </c>
      <c r="S115" s="190">
        <f t="shared" si="4"/>
        <v>0</v>
      </c>
      <c r="T115" s="169"/>
      <c r="U115" s="169"/>
      <c r="AE115" s="7"/>
      <c r="AF115" s="238"/>
      <c r="AG115" s="238"/>
      <c r="AH115" s="238"/>
      <c r="AI115" s="238"/>
      <c r="AJ115" s="238"/>
      <c r="AK115" s="238"/>
      <c r="AL115" s="238"/>
      <c r="AM115" s="7"/>
    </row>
    <row r="116" spans="1:39" ht="30" customHeight="1" hidden="1">
      <c r="A116" s="16"/>
      <c r="B116" s="1"/>
      <c r="C116" s="242">
        <v>98</v>
      </c>
      <c r="D116" s="216"/>
      <c r="E116" s="326"/>
      <c r="F116" s="327"/>
      <c r="G116" s="94"/>
      <c r="H116" s="110"/>
      <c r="I116" s="247"/>
      <c r="J116" s="328"/>
      <c r="K116" s="328"/>
      <c r="L116" s="248"/>
      <c r="M116" s="249"/>
      <c r="N116" s="249"/>
      <c r="O116" s="256"/>
      <c r="P116" s="133">
        <f t="shared" si="5"/>
      </c>
      <c r="Q116" s="41"/>
      <c r="R116" s="190">
        <f t="shared" si="3"/>
        <v>0</v>
      </c>
      <c r="S116" s="190">
        <f t="shared" si="4"/>
        <v>0</v>
      </c>
      <c r="T116" s="169"/>
      <c r="U116" s="169"/>
      <c r="AE116" s="7"/>
      <c r="AF116" s="238"/>
      <c r="AG116" s="238"/>
      <c r="AH116" s="238"/>
      <c r="AI116" s="238"/>
      <c r="AJ116" s="238"/>
      <c r="AK116" s="238"/>
      <c r="AL116" s="238"/>
      <c r="AM116" s="7"/>
    </row>
    <row r="117" spans="1:39" ht="30" customHeight="1" hidden="1">
      <c r="A117" s="16"/>
      <c r="B117" s="1"/>
      <c r="C117" s="118">
        <v>99</v>
      </c>
      <c r="D117" s="216"/>
      <c r="E117" s="326"/>
      <c r="F117" s="327"/>
      <c r="G117" s="94"/>
      <c r="H117" s="110"/>
      <c r="I117" s="247"/>
      <c r="J117" s="328"/>
      <c r="K117" s="328"/>
      <c r="L117" s="248"/>
      <c r="M117" s="249"/>
      <c r="N117" s="249"/>
      <c r="O117" s="256"/>
      <c r="P117" s="133">
        <f t="shared" si="5"/>
      </c>
      <c r="Q117" s="41"/>
      <c r="R117" s="190">
        <f t="shared" si="3"/>
        <v>0</v>
      </c>
      <c r="S117" s="190">
        <f t="shared" si="4"/>
        <v>0</v>
      </c>
      <c r="T117" s="169"/>
      <c r="U117" s="169"/>
      <c r="AE117" s="7"/>
      <c r="AF117" s="238"/>
      <c r="AG117" s="238"/>
      <c r="AH117" s="238"/>
      <c r="AI117" s="238"/>
      <c r="AJ117" s="238"/>
      <c r="AK117" s="238"/>
      <c r="AL117" s="238"/>
      <c r="AM117" s="7"/>
    </row>
    <row r="118" spans="1:39" ht="30" customHeight="1" hidden="1">
      <c r="A118" s="16"/>
      <c r="B118" s="1"/>
      <c r="C118" s="242">
        <v>100</v>
      </c>
      <c r="D118" s="216"/>
      <c r="E118" s="326"/>
      <c r="F118" s="327"/>
      <c r="G118" s="94"/>
      <c r="H118" s="110"/>
      <c r="I118" s="247"/>
      <c r="J118" s="328"/>
      <c r="K118" s="328"/>
      <c r="L118" s="248"/>
      <c r="M118" s="249"/>
      <c r="N118" s="249"/>
      <c r="O118" s="256"/>
      <c r="P118" s="133">
        <f t="shared" si="5"/>
      </c>
      <c r="Q118" s="41"/>
      <c r="R118" s="190">
        <f t="shared" si="3"/>
        <v>0</v>
      </c>
      <c r="S118" s="190">
        <f t="shared" si="4"/>
        <v>0</v>
      </c>
      <c r="T118" s="169"/>
      <c r="U118" s="169"/>
      <c r="AE118" s="7"/>
      <c r="AF118" s="238"/>
      <c r="AG118" s="238"/>
      <c r="AH118" s="238"/>
      <c r="AI118" s="238"/>
      <c r="AJ118" s="238"/>
      <c r="AK118" s="238"/>
      <c r="AL118" s="238"/>
      <c r="AM118" s="7"/>
    </row>
    <row r="119" spans="1:39" ht="30" customHeight="1" hidden="1">
      <c r="A119" s="16"/>
      <c r="B119" s="1"/>
      <c r="C119" s="118">
        <v>101</v>
      </c>
      <c r="D119" s="216"/>
      <c r="E119" s="326"/>
      <c r="F119" s="327"/>
      <c r="G119" s="94"/>
      <c r="H119" s="110"/>
      <c r="I119" s="247"/>
      <c r="J119" s="328"/>
      <c r="K119" s="328"/>
      <c r="L119" s="248"/>
      <c r="M119" s="249"/>
      <c r="N119" s="249"/>
      <c r="O119" s="256"/>
      <c r="P119" s="133">
        <f t="shared" si="5"/>
      </c>
      <c r="Q119" s="41"/>
      <c r="R119" s="190">
        <f t="shared" si="3"/>
        <v>0</v>
      </c>
      <c r="S119" s="190">
        <f t="shared" si="4"/>
        <v>0</v>
      </c>
      <c r="T119" s="169"/>
      <c r="U119" s="169"/>
      <c r="AE119" s="7"/>
      <c r="AF119" s="238"/>
      <c r="AG119" s="238"/>
      <c r="AH119" s="238"/>
      <c r="AI119" s="238"/>
      <c r="AJ119" s="238"/>
      <c r="AK119" s="238"/>
      <c r="AL119" s="238"/>
      <c r="AM119" s="7"/>
    </row>
    <row r="120" spans="1:39" ht="30" customHeight="1" hidden="1">
      <c r="A120" s="16"/>
      <c r="B120" s="1"/>
      <c r="C120" s="242">
        <v>102</v>
      </c>
      <c r="D120" s="216"/>
      <c r="E120" s="326"/>
      <c r="F120" s="327"/>
      <c r="G120" s="94"/>
      <c r="H120" s="110"/>
      <c r="I120" s="247"/>
      <c r="J120" s="328"/>
      <c r="K120" s="328"/>
      <c r="L120" s="248"/>
      <c r="M120" s="249"/>
      <c r="N120" s="249"/>
      <c r="O120" s="256"/>
      <c r="P120" s="133">
        <f t="shared" si="5"/>
      </c>
      <c r="Q120" s="41"/>
      <c r="R120" s="190">
        <f t="shared" si="3"/>
        <v>0</v>
      </c>
      <c r="S120" s="190">
        <f t="shared" si="4"/>
        <v>0</v>
      </c>
      <c r="T120" s="169"/>
      <c r="U120" s="169"/>
      <c r="AE120" s="7"/>
      <c r="AF120" s="238"/>
      <c r="AG120" s="238"/>
      <c r="AH120" s="238"/>
      <c r="AI120" s="238"/>
      <c r="AJ120" s="238"/>
      <c r="AK120" s="238"/>
      <c r="AL120" s="238"/>
      <c r="AM120" s="7"/>
    </row>
    <row r="121" spans="1:39" ht="30" customHeight="1" hidden="1">
      <c r="A121" s="16"/>
      <c r="B121" s="1"/>
      <c r="C121" s="118">
        <v>103</v>
      </c>
      <c r="D121" s="216"/>
      <c r="E121" s="326"/>
      <c r="F121" s="327"/>
      <c r="G121" s="94"/>
      <c r="H121" s="110"/>
      <c r="I121" s="247"/>
      <c r="J121" s="328"/>
      <c r="K121" s="328"/>
      <c r="L121" s="248"/>
      <c r="M121" s="249"/>
      <c r="N121" s="249"/>
      <c r="O121" s="256"/>
      <c r="P121" s="133">
        <f t="shared" si="5"/>
      </c>
      <c r="Q121" s="41"/>
      <c r="R121" s="190">
        <f t="shared" si="3"/>
        <v>0</v>
      </c>
      <c r="S121" s="190">
        <f t="shared" si="4"/>
        <v>0</v>
      </c>
      <c r="T121" s="169"/>
      <c r="U121" s="169"/>
      <c r="AE121" s="7"/>
      <c r="AF121" s="238"/>
      <c r="AG121" s="238"/>
      <c r="AH121" s="238"/>
      <c r="AI121" s="238"/>
      <c r="AJ121" s="238"/>
      <c r="AK121" s="238"/>
      <c r="AL121" s="238"/>
      <c r="AM121" s="7"/>
    </row>
    <row r="122" spans="1:39" ht="30" customHeight="1" hidden="1">
      <c r="A122" s="16"/>
      <c r="B122" s="1"/>
      <c r="C122" s="242">
        <v>104</v>
      </c>
      <c r="D122" s="216"/>
      <c r="E122" s="326"/>
      <c r="F122" s="327"/>
      <c r="G122" s="94"/>
      <c r="H122" s="110"/>
      <c r="I122" s="247"/>
      <c r="J122" s="328"/>
      <c r="K122" s="328"/>
      <c r="L122" s="248"/>
      <c r="M122" s="249"/>
      <c r="N122" s="249"/>
      <c r="O122" s="256"/>
      <c r="P122" s="133">
        <f t="shared" si="5"/>
      </c>
      <c r="Q122" s="41"/>
      <c r="R122" s="190">
        <f t="shared" si="3"/>
        <v>0</v>
      </c>
      <c r="S122" s="190">
        <f t="shared" si="4"/>
        <v>0</v>
      </c>
      <c r="T122" s="169"/>
      <c r="U122" s="169"/>
      <c r="AE122" s="7"/>
      <c r="AF122" s="238"/>
      <c r="AG122" s="238"/>
      <c r="AH122" s="238"/>
      <c r="AI122" s="238"/>
      <c r="AJ122" s="238"/>
      <c r="AK122" s="238"/>
      <c r="AL122" s="238"/>
      <c r="AM122" s="7"/>
    </row>
    <row r="123" spans="1:39" ht="30" customHeight="1" hidden="1">
      <c r="A123" s="16"/>
      <c r="B123" s="1"/>
      <c r="C123" s="118">
        <v>105</v>
      </c>
      <c r="D123" s="216"/>
      <c r="E123" s="326"/>
      <c r="F123" s="327"/>
      <c r="G123" s="94"/>
      <c r="H123" s="110"/>
      <c r="I123" s="247"/>
      <c r="J123" s="328"/>
      <c r="K123" s="328"/>
      <c r="L123" s="248"/>
      <c r="M123" s="249"/>
      <c r="N123" s="249"/>
      <c r="O123" s="256"/>
      <c r="P123" s="133">
        <f t="shared" si="5"/>
      </c>
      <c r="Q123" s="41"/>
      <c r="R123" s="190">
        <f t="shared" si="3"/>
        <v>0</v>
      </c>
      <c r="S123" s="190">
        <f t="shared" si="4"/>
        <v>0</v>
      </c>
      <c r="T123" s="169"/>
      <c r="U123" s="169"/>
      <c r="AE123" s="7"/>
      <c r="AF123" s="238"/>
      <c r="AG123" s="238"/>
      <c r="AH123" s="238"/>
      <c r="AI123" s="238"/>
      <c r="AJ123" s="238"/>
      <c r="AK123" s="238"/>
      <c r="AL123" s="238"/>
      <c r="AM123" s="7"/>
    </row>
    <row r="124" spans="1:39" ht="30" customHeight="1" hidden="1">
      <c r="A124" s="16"/>
      <c r="B124" s="1"/>
      <c r="C124" s="242">
        <v>106</v>
      </c>
      <c r="D124" s="216"/>
      <c r="E124" s="326"/>
      <c r="F124" s="327"/>
      <c r="G124" s="94"/>
      <c r="H124" s="110"/>
      <c r="I124" s="247"/>
      <c r="J124" s="328"/>
      <c r="K124" s="328"/>
      <c r="L124" s="248"/>
      <c r="M124" s="249"/>
      <c r="N124" s="249"/>
      <c r="O124" s="256"/>
      <c r="P124" s="133">
        <f t="shared" si="5"/>
      </c>
      <c r="Q124" s="41"/>
      <c r="R124" s="190">
        <f t="shared" si="3"/>
        <v>0</v>
      </c>
      <c r="S124" s="190">
        <f t="shared" si="4"/>
        <v>0</v>
      </c>
      <c r="T124" s="169"/>
      <c r="U124" s="169"/>
      <c r="AE124" s="7"/>
      <c r="AF124" s="238"/>
      <c r="AG124" s="238"/>
      <c r="AH124" s="238"/>
      <c r="AI124" s="238"/>
      <c r="AJ124" s="238"/>
      <c r="AK124" s="238"/>
      <c r="AL124" s="238"/>
      <c r="AM124" s="7"/>
    </row>
    <row r="125" spans="1:39" ht="30" customHeight="1" hidden="1">
      <c r="A125" s="16"/>
      <c r="B125" s="1"/>
      <c r="C125" s="118">
        <v>107</v>
      </c>
      <c r="D125" s="216"/>
      <c r="E125" s="326"/>
      <c r="F125" s="327"/>
      <c r="G125" s="94"/>
      <c r="H125" s="110"/>
      <c r="I125" s="247"/>
      <c r="J125" s="328"/>
      <c r="K125" s="328"/>
      <c r="L125" s="248"/>
      <c r="M125" s="249"/>
      <c r="N125" s="249"/>
      <c r="O125" s="256"/>
      <c r="P125" s="133">
        <f t="shared" si="5"/>
      </c>
      <c r="Q125" s="41"/>
      <c r="R125" s="190">
        <f t="shared" si="3"/>
        <v>0</v>
      </c>
      <c r="S125" s="190">
        <f t="shared" si="4"/>
        <v>0</v>
      </c>
      <c r="T125" s="169"/>
      <c r="U125" s="169"/>
      <c r="AE125" s="7"/>
      <c r="AF125" s="238"/>
      <c r="AG125" s="238"/>
      <c r="AH125" s="238"/>
      <c r="AI125" s="238"/>
      <c r="AJ125" s="238"/>
      <c r="AK125" s="238"/>
      <c r="AL125" s="238"/>
      <c r="AM125" s="7"/>
    </row>
    <row r="126" spans="1:39" ht="30" customHeight="1" hidden="1">
      <c r="A126" s="16"/>
      <c r="B126" s="1"/>
      <c r="C126" s="242">
        <v>108</v>
      </c>
      <c r="D126" s="216"/>
      <c r="E126" s="326"/>
      <c r="F126" s="327"/>
      <c r="G126" s="94"/>
      <c r="H126" s="110"/>
      <c r="I126" s="247"/>
      <c r="J126" s="328"/>
      <c r="K126" s="328"/>
      <c r="L126" s="248"/>
      <c r="M126" s="249"/>
      <c r="N126" s="249"/>
      <c r="O126" s="256"/>
      <c r="P126" s="133">
        <f t="shared" si="5"/>
      </c>
      <c r="Q126" s="41"/>
      <c r="R126" s="190">
        <f t="shared" si="3"/>
        <v>0</v>
      </c>
      <c r="S126" s="190">
        <f t="shared" si="4"/>
        <v>0</v>
      </c>
      <c r="T126" s="169"/>
      <c r="U126" s="169"/>
      <c r="AE126" s="7"/>
      <c r="AF126" s="238"/>
      <c r="AG126" s="238"/>
      <c r="AH126" s="238"/>
      <c r="AI126" s="238"/>
      <c r="AJ126" s="238"/>
      <c r="AK126" s="238"/>
      <c r="AL126" s="238"/>
      <c r="AM126" s="7"/>
    </row>
    <row r="127" spans="1:39" ht="30" customHeight="1" hidden="1">
      <c r="A127" s="16"/>
      <c r="B127" s="1"/>
      <c r="C127" s="118">
        <v>109</v>
      </c>
      <c r="D127" s="216"/>
      <c r="E127" s="326"/>
      <c r="F127" s="327"/>
      <c r="G127" s="94"/>
      <c r="H127" s="110"/>
      <c r="I127" s="247"/>
      <c r="J127" s="328"/>
      <c r="K127" s="328"/>
      <c r="L127" s="248"/>
      <c r="M127" s="249"/>
      <c r="N127" s="249"/>
      <c r="O127" s="256"/>
      <c r="P127" s="133">
        <f t="shared" si="5"/>
      </c>
      <c r="Q127" s="41"/>
      <c r="R127" s="190">
        <f t="shared" si="3"/>
        <v>0</v>
      </c>
      <c r="S127" s="190">
        <f t="shared" si="4"/>
        <v>0</v>
      </c>
      <c r="T127" s="169"/>
      <c r="U127" s="169"/>
      <c r="AE127" s="7"/>
      <c r="AF127" s="238"/>
      <c r="AG127" s="238"/>
      <c r="AH127" s="238"/>
      <c r="AI127" s="238"/>
      <c r="AJ127" s="238"/>
      <c r="AK127" s="238"/>
      <c r="AL127" s="238"/>
      <c r="AM127" s="7"/>
    </row>
    <row r="128" spans="1:39" ht="30" customHeight="1" hidden="1">
      <c r="A128" s="16"/>
      <c r="B128" s="1"/>
      <c r="C128" s="242">
        <v>110</v>
      </c>
      <c r="D128" s="216"/>
      <c r="E128" s="326"/>
      <c r="F128" s="327"/>
      <c r="G128" s="94"/>
      <c r="H128" s="110"/>
      <c r="I128" s="247"/>
      <c r="J128" s="328"/>
      <c r="K128" s="328"/>
      <c r="L128" s="248"/>
      <c r="M128" s="249"/>
      <c r="N128" s="249"/>
      <c r="O128" s="256"/>
      <c r="P128" s="133">
        <f t="shared" si="5"/>
      </c>
      <c r="Q128" s="41"/>
      <c r="R128" s="190">
        <f t="shared" si="3"/>
        <v>0</v>
      </c>
      <c r="S128" s="190">
        <f t="shared" si="4"/>
        <v>0</v>
      </c>
      <c r="T128" s="169"/>
      <c r="U128" s="169"/>
      <c r="AE128" s="7"/>
      <c r="AF128" s="238"/>
      <c r="AG128" s="238"/>
      <c r="AH128" s="238"/>
      <c r="AI128" s="238"/>
      <c r="AJ128" s="238"/>
      <c r="AK128" s="238"/>
      <c r="AL128" s="238"/>
      <c r="AM128" s="7"/>
    </row>
    <row r="129" spans="1:39" ht="30" customHeight="1" hidden="1">
      <c r="A129" s="16"/>
      <c r="B129" s="1"/>
      <c r="C129" s="118">
        <v>111</v>
      </c>
      <c r="D129" s="216"/>
      <c r="E129" s="326"/>
      <c r="F129" s="327"/>
      <c r="G129" s="94"/>
      <c r="H129" s="110"/>
      <c r="I129" s="247"/>
      <c r="J129" s="328"/>
      <c r="K129" s="328"/>
      <c r="L129" s="248"/>
      <c r="M129" s="249"/>
      <c r="N129" s="249"/>
      <c r="O129" s="256"/>
      <c r="P129" s="133">
        <f t="shared" si="5"/>
      </c>
      <c r="Q129" s="41"/>
      <c r="R129" s="190">
        <f t="shared" si="3"/>
        <v>0</v>
      </c>
      <c r="S129" s="190">
        <f t="shared" si="4"/>
        <v>0</v>
      </c>
      <c r="T129" s="169"/>
      <c r="U129" s="169"/>
      <c r="AE129" s="7"/>
      <c r="AF129" s="238"/>
      <c r="AG129" s="238"/>
      <c r="AH129" s="238"/>
      <c r="AI129" s="238"/>
      <c r="AJ129" s="238"/>
      <c r="AK129" s="238"/>
      <c r="AL129" s="238"/>
      <c r="AM129" s="7"/>
    </row>
    <row r="130" spans="1:39" ht="30" customHeight="1" hidden="1">
      <c r="A130" s="16"/>
      <c r="B130" s="1"/>
      <c r="C130" s="242">
        <v>112</v>
      </c>
      <c r="D130" s="216"/>
      <c r="E130" s="326"/>
      <c r="F130" s="327"/>
      <c r="G130" s="94"/>
      <c r="H130" s="110"/>
      <c r="I130" s="247"/>
      <c r="J130" s="328"/>
      <c r="K130" s="328"/>
      <c r="L130" s="248"/>
      <c r="M130" s="249"/>
      <c r="N130" s="249"/>
      <c r="O130" s="256"/>
      <c r="P130" s="133">
        <f t="shared" si="5"/>
      </c>
      <c r="Q130" s="41"/>
      <c r="R130" s="190">
        <f t="shared" si="3"/>
        <v>0</v>
      </c>
      <c r="S130" s="190">
        <f t="shared" si="4"/>
        <v>0</v>
      </c>
      <c r="T130" s="169"/>
      <c r="U130" s="169"/>
      <c r="AE130" s="7"/>
      <c r="AF130" s="238"/>
      <c r="AG130" s="238"/>
      <c r="AH130" s="238"/>
      <c r="AI130" s="238"/>
      <c r="AJ130" s="238"/>
      <c r="AK130" s="238"/>
      <c r="AL130" s="238"/>
      <c r="AM130" s="7"/>
    </row>
    <row r="131" spans="1:39" ht="30" customHeight="1" hidden="1">
      <c r="A131" s="16"/>
      <c r="B131" s="1"/>
      <c r="C131" s="118">
        <v>113</v>
      </c>
      <c r="D131" s="216"/>
      <c r="E131" s="326"/>
      <c r="F131" s="327"/>
      <c r="G131" s="94"/>
      <c r="H131" s="110"/>
      <c r="I131" s="247"/>
      <c r="J131" s="328"/>
      <c r="K131" s="328"/>
      <c r="L131" s="248"/>
      <c r="M131" s="249"/>
      <c r="N131" s="249"/>
      <c r="O131" s="256"/>
      <c r="P131" s="133">
        <f t="shared" si="5"/>
      </c>
      <c r="Q131" s="41"/>
      <c r="R131" s="190">
        <f t="shared" si="3"/>
        <v>0</v>
      </c>
      <c r="S131" s="190">
        <f t="shared" si="4"/>
        <v>0</v>
      </c>
      <c r="T131" s="169"/>
      <c r="U131" s="169"/>
      <c r="AE131" s="7"/>
      <c r="AF131" s="238"/>
      <c r="AG131" s="238"/>
      <c r="AH131" s="238"/>
      <c r="AI131" s="238"/>
      <c r="AJ131" s="238"/>
      <c r="AK131" s="238"/>
      <c r="AL131" s="238"/>
      <c r="AM131" s="7"/>
    </row>
    <row r="132" spans="1:39" ht="30" customHeight="1" hidden="1">
      <c r="A132" s="16"/>
      <c r="B132" s="1"/>
      <c r="C132" s="242">
        <v>114</v>
      </c>
      <c r="D132" s="216"/>
      <c r="E132" s="326"/>
      <c r="F132" s="327"/>
      <c r="G132" s="94"/>
      <c r="H132" s="110"/>
      <c r="I132" s="247"/>
      <c r="J132" s="328"/>
      <c r="K132" s="328"/>
      <c r="L132" s="248"/>
      <c r="M132" s="249"/>
      <c r="N132" s="249"/>
      <c r="O132" s="256"/>
      <c r="P132" s="133">
        <f t="shared" si="5"/>
      </c>
      <c r="Q132" s="41"/>
      <c r="R132" s="190">
        <f t="shared" si="3"/>
        <v>0</v>
      </c>
      <c r="S132" s="190">
        <f t="shared" si="4"/>
        <v>0</v>
      </c>
      <c r="T132" s="169"/>
      <c r="U132" s="169"/>
      <c r="AE132" s="7"/>
      <c r="AF132" s="238"/>
      <c r="AG132" s="238"/>
      <c r="AH132" s="238"/>
      <c r="AI132" s="238"/>
      <c r="AJ132" s="238"/>
      <c r="AK132" s="238"/>
      <c r="AL132" s="238"/>
      <c r="AM132" s="7"/>
    </row>
    <row r="133" spans="1:39" ht="30" customHeight="1" hidden="1">
      <c r="A133" s="16"/>
      <c r="B133" s="1"/>
      <c r="C133" s="118">
        <v>115</v>
      </c>
      <c r="D133" s="216"/>
      <c r="E133" s="326"/>
      <c r="F133" s="327"/>
      <c r="G133" s="94"/>
      <c r="H133" s="110"/>
      <c r="I133" s="247"/>
      <c r="J133" s="328"/>
      <c r="K133" s="328"/>
      <c r="L133" s="248"/>
      <c r="M133" s="249"/>
      <c r="N133" s="249"/>
      <c r="O133" s="256"/>
      <c r="P133" s="133">
        <f t="shared" si="5"/>
      </c>
      <c r="Q133" s="41"/>
      <c r="R133" s="190">
        <f t="shared" si="3"/>
        <v>0</v>
      </c>
      <c r="S133" s="190">
        <f t="shared" si="4"/>
        <v>0</v>
      </c>
      <c r="T133" s="169"/>
      <c r="U133" s="169"/>
      <c r="AE133" s="7"/>
      <c r="AF133" s="238"/>
      <c r="AG133" s="238"/>
      <c r="AH133" s="238"/>
      <c r="AI133" s="238"/>
      <c r="AJ133" s="238"/>
      <c r="AK133" s="238"/>
      <c r="AL133" s="238"/>
      <c r="AM133" s="7"/>
    </row>
    <row r="134" spans="1:39" ht="30" customHeight="1" hidden="1">
      <c r="A134" s="16"/>
      <c r="B134" s="1"/>
      <c r="C134" s="242">
        <v>116</v>
      </c>
      <c r="D134" s="216"/>
      <c r="E134" s="326"/>
      <c r="F134" s="327"/>
      <c r="G134" s="94"/>
      <c r="H134" s="110"/>
      <c r="I134" s="247"/>
      <c r="J134" s="328"/>
      <c r="K134" s="328"/>
      <c r="L134" s="248"/>
      <c r="M134" s="249"/>
      <c r="N134" s="249"/>
      <c r="O134" s="256"/>
      <c r="P134" s="133">
        <f t="shared" si="5"/>
      </c>
      <c r="Q134" s="41"/>
      <c r="R134" s="190">
        <f t="shared" si="3"/>
        <v>0</v>
      </c>
      <c r="S134" s="190">
        <f t="shared" si="4"/>
        <v>0</v>
      </c>
      <c r="T134" s="169"/>
      <c r="U134" s="169"/>
      <c r="AE134" s="7"/>
      <c r="AF134" s="238"/>
      <c r="AG134" s="238"/>
      <c r="AH134" s="238"/>
      <c r="AI134" s="238"/>
      <c r="AJ134" s="238"/>
      <c r="AK134" s="238"/>
      <c r="AL134" s="238"/>
      <c r="AM134" s="7"/>
    </row>
    <row r="135" spans="1:39" ht="30" customHeight="1" hidden="1">
      <c r="A135" s="16"/>
      <c r="B135" s="1"/>
      <c r="C135" s="118">
        <v>117</v>
      </c>
      <c r="D135" s="216"/>
      <c r="E135" s="326"/>
      <c r="F135" s="327"/>
      <c r="G135" s="94"/>
      <c r="H135" s="110"/>
      <c r="I135" s="247"/>
      <c r="J135" s="328"/>
      <c r="K135" s="328"/>
      <c r="L135" s="248"/>
      <c r="M135" s="249"/>
      <c r="N135" s="249"/>
      <c r="O135" s="256"/>
      <c r="P135" s="133">
        <f t="shared" si="5"/>
      </c>
      <c r="Q135" s="41"/>
      <c r="R135" s="190">
        <f t="shared" si="3"/>
        <v>0</v>
      </c>
      <c r="S135" s="190">
        <f t="shared" si="4"/>
        <v>0</v>
      </c>
      <c r="T135" s="169"/>
      <c r="U135" s="169"/>
      <c r="AE135" s="7"/>
      <c r="AF135" s="238"/>
      <c r="AG135" s="238"/>
      <c r="AH135" s="238"/>
      <c r="AI135" s="238"/>
      <c r="AJ135" s="238"/>
      <c r="AK135" s="238"/>
      <c r="AL135" s="238"/>
      <c r="AM135" s="7"/>
    </row>
    <row r="136" spans="1:39" ht="30" customHeight="1" hidden="1">
      <c r="A136" s="16"/>
      <c r="B136" s="1"/>
      <c r="C136" s="242">
        <v>118</v>
      </c>
      <c r="D136" s="216"/>
      <c r="E136" s="326"/>
      <c r="F136" s="327"/>
      <c r="G136" s="94"/>
      <c r="H136" s="110"/>
      <c r="I136" s="247"/>
      <c r="J136" s="328"/>
      <c r="K136" s="328"/>
      <c r="L136" s="248"/>
      <c r="M136" s="249"/>
      <c r="N136" s="249"/>
      <c r="O136" s="256"/>
      <c r="P136" s="133">
        <f t="shared" si="5"/>
      </c>
      <c r="Q136" s="41"/>
      <c r="R136" s="190">
        <f t="shared" si="3"/>
        <v>0</v>
      </c>
      <c r="S136" s="190">
        <f t="shared" si="4"/>
        <v>0</v>
      </c>
      <c r="T136" s="169"/>
      <c r="U136" s="169"/>
      <c r="AE136" s="7"/>
      <c r="AF136" s="238"/>
      <c r="AG136" s="238"/>
      <c r="AH136" s="238"/>
      <c r="AI136" s="238"/>
      <c r="AJ136" s="238"/>
      <c r="AK136" s="238"/>
      <c r="AL136" s="238"/>
      <c r="AM136" s="7"/>
    </row>
    <row r="137" spans="1:39" ht="30" customHeight="1" hidden="1">
      <c r="A137" s="16"/>
      <c r="B137" s="1"/>
      <c r="C137" s="118">
        <v>119</v>
      </c>
      <c r="D137" s="216"/>
      <c r="E137" s="326"/>
      <c r="F137" s="327"/>
      <c r="G137" s="94"/>
      <c r="H137" s="110"/>
      <c r="I137" s="247"/>
      <c r="J137" s="328"/>
      <c r="K137" s="328"/>
      <c r="L137" s="248"/>
      <c r="M137" s="249"/>
      <c r="N137" s="249"/>
      <c r="O137" s="256"/>
      <c r="P137" s="133">
        <f t="shared" si="5"/>
      </c>
      <c r="Q137" s="41"/>
      <c r="R137" s="190">
        <f t="shared" si="3"/>
        <v>0</v>
      </c>
      <c r="S137" s="190">
        <f t="shared" si="4"/>
        <v>0</v>
      </c>
      <c r="T137" s="169"/>
      <c r="U137" s="169"/>
      <c r="AE137" s="7"/>
      <c r="AF137" s="238"/>
      <c r="AG137" s="238"/>
      <c r="AH137" s="238"/>
      <c r="AI137" s="238"/>
      <c r="AJ137" s="238"/>
      <c r="AK137" s="238"/>
      <c r="AL137" s="238"/>
      <c r="AM137" s="7"/>
    </row>
    <row r="138" spans="1:39" ht="30" customHeight="1" hidden="1">
      <c r="A138" s="16"/>
      <c r="B138" s="1"/>
      <c r="C138" s="242">
        <v>120</v>
      </c>
      <c r="D138" s="216"/>
      <c r="E138" s="326"/>
      <c r="F138" s="327"/>
      <c r="G138" s="94"/>
      <c r="H138" s="110"/>
      <c r="I138" s="247"/>
      <c r="J138" s="328"/>
      <c r="K138" s="328"/>
      <c r="L138" s="248"/>
      <c r="M138" s="249"/>
      <c r="N138" s="249"/>
      <c r="O138" s="256"/>
      <c r="P138" s="133">
        <f t="shared" si="5"/>
      </c>
      <c r="Q138" s="41"/>
      <c r="R138" s="190">
        <f t="shared" si="3"/>
        <v>0</v>
      </c>
      <c r="S138" s="190">
        <f t="shared" si="4"/>
        <v>0</v>
      </c>
      <c r="T138" s="169"/>
      <c r="U138" s="169"/>
      <c r="AE138" s="7"/>
      <c r="AF138" s="238"/>
      <c r="AG138" s="238"/>
      <c r="AH138" s="238"/>
      <c r="AI138" s="238"/>
      <c r="AJ138" s="238"/>
      <c r="AK138" s="238"/>
      <c r="AL138" s="238"/>
      <c r="AM138" s="7"/>
    </row>
    <row r="139" spans="1:39" ht="30" customHeight="1" hidden="1">
      <c r="A139" s="16"/>
      <c r="B139" s="1"/>
      <c r="C139" s="118">
        <v>121</v>
      </c>
      <c r="D139" s="216"/>
      <c r="E139" s="326"/>
      <c r="F139" s="327"/>
      <c r="G139" s="94"/>
      <c r="H139" s="110"/>
      <c r="I139" s="247"/>
      <c r="J139" s="328"/>
      <c r="K139" s="328"/>
      <c r="L139" s="248"/>
      <c r="M139" s="249"/>
      <c r="N139" s="249"/>
      <c r="O139" s="256"/>
      <c r="P139" s="133">
        <f t="shared" si="5"/>
      </c>
      <c r="Q139" s="41"/>
      <c r="R139" s="190">
        <f t="shared" si="3"/>
        <v>0</v>
      </c>
      <c r="S139" s="190">
        <f t="shared" si="4"/>
        <v>0</v>
      </c>
      <c r="T139" s="169"/>
      <c r="U139" s="169"/>
      <c r="AE139" s="7"/>
      <c r="AF139" s="238"/>
      <c r="AG139" s="238"/>
      <c r="AH139" s="238"/>
      <c r="AI139" s="238"/>
      <c r="AJ139" s="238"/>
      <c r="AK139" s="238"/>
      <c r="AL139" s="238"/>
      <c r="AM139" s="7"/>
    </row>
    <row r="140" spans="1:39" ht="30" customHeight="1" hidden="1">
      <c r="A140" s="16"/>
      <c r="B140" s="1"/>
      <c r="C140" s="242">
        <v>122</v>
      </c>
      <c r="D140" s="216"/>
      <c r="E140" s="326"/>
      <c r="F140" s="327"/>
      <c r="G140" s="94"/>
      <c r="H140" s="110"/>
      <c r="I140" s="247"/>
      <c r="J140" s="328"/>
      <c r="K140" s="328"/>
      <c r="L140" s="248"/>
      <c r="M140" s="249"/>
      <c r="N140" s="249"/>
      <c r="O140" s="256"/>
      <c r="P140" s="133">
        <f t="shared" si="5"/>
      </c>
      <c r="Q140" s="41"/>
      <c r="R140" s="190">
        <f t="shared" si="3"/>
        <v>0</v>
      </c>
      <c r="S140" s="190">
        <f t="shared" si="4"/>
        <v>0</v>
      </c>
      <c r="T140" s="169"/>
      <c r="U140" s="169"/>
      <c r="AE140" s="7"/>
      <c r="AF140" s="238"/>
      <c r="AG140" s="238"/>
      <c r="AH140" s="238"/>
      <c r="AI140" s="238"/>
      <c r="AJ140" s="238"/>
      <c r="AK140" s="238"/>
      <c r="AL140" s="238"/>
      <c r="AM140" s="7"/>
    </row>
    <row r="141" spans="1:39" ht="30" customHeight="1" hidden="1">
      <c r="A141" s="16"/>
      <c r="B141" s="1"/>
      <c r="C141" s="118">
        <v>123</v>
      </c>
      <c r="D141" s="216"/>
      <c r="E141" s="326"/>
      <c r="F141" s="327"/>
      <c r="G141" s="94"/>
      <c r="H141" s="110"/>
      <c r="I141" s="247"/>
      <c r="J141" s="328"/>
      <c r="K141" s="328"/>
      <c r="L141" s="248"/>
      <c r="M141" s="249"/>
      <c r="N141" s="249"/>
      <c r="O141" s="256"/>
      <c r="P141" s="133">
        <f t="shared" si="5"/>
      </c>
      <c r="Q141" s="41"/>
      <c r="R141" s="190">
        <f t="shared" si="3"/>
        <v>0</v>
      </c>
      <c r="S141" s="190">
        <f t="shared" si="4"/>
        <v>0</v>
      </c>
      <c r="T141" s="169"/>
      <c r="U141" s="169"/>
      <c r="AE141" s="7"/>
      <c r="AF141" s="238"/>
      <c r="AG141" s="238"/>
      <c r="AH141" s="238"/>
      <c r="AI141" s="238"/>
      <c r="AJ141" s="238"/>
      <c r="AK141" s="238"/>
      <c r="AL141" s="238"/>
      <c r="AM141" s="7"/>
    </row>
    <row r="142" spans="1:39" ht="30" customHeight="1" hidden="1">
      <c r="A142" s="16"/>
      <c r="B142" s="1"/>
      <c r="C142" s="242">
        <v>124</v>
      </c>
      <c r="D142" s="216"/>
      <c r="E142" s="326"/>
      <c r="F142" s="327"/>
      <c r="G142" s="94"/>
      <c r="H142" s="110"/>
      <c r="I142" s="247"/>
      <c r="J142" s="328"/>
      <c r="K142" s="328"/>
      <c r="L142" s="248"/>
      <c r="M142" s="249"/>
      <c r="N142" s="249"/>
      <c r="O142" s="256"/>
      <c r="P142" s="133">
        <f t="shared" si="5"/>
      </c>
      <c r="Q142" s="41"/>
      <c r="R142" s="190">
        <f t="shared" si="3"/>
        <v>0</v>
      </c>
      <c r="S142" s="190">
        <f t="shared" si="4"/>
        <v>0</v>
      </c>
      <c r="T142" s="169"/>
      <c r="U142" s="169"/>
      <c r="AE142" s="7"/>
      <c r="AF142" s="238"/>
      <c r="AG142" s="238"/>
      <c r="AH142" s="238"/>
      <c r="AI142" s="238"/>
      <c r="AJ142" s="238"/>
      <c r="AK142" s="238"/>
      <c r="AL142" s="238"/>
      <c r="AM142" s="7"/>
    </row>
    <row r="143" spans="1:39" ht="30" customHeight="1" hidden="1">
      <c r="A143" s="16"/>
      <c r="B143" s="1"/>
      <c r="C143" s="118">
        <v>125</v>
      </c>
      <c r="D143" s="216"/>
      <c r="E143" s="326"/>
      <c r="F143" s="327"/>
      <c r="G143" s="94"/>
      <c r="H143" s="110"/>
      <c r="I143" s="247"/>
      <c r="J143" s="328"/>
      <c r="K143" s="328"/>
      <c r="L143" s="248"/>
      <c r="M143" s="249"/>
      <c r="N143" s="249"/>
      <c r="O143" s="256"/>
      <c r="P143" s="133">
        <f t="shared" si="5"/>
      </c>
      <c r="Q143" s="41"/>
      <c r="R143" s="190">
        <f t="shared" si="3"/>
        <v>0</v>
      </c>
      <c r="S143" s="190">
        <f t="shared" si="4"/>
        <v>0</v>
      </c>
      <c r="T143" s="169"/>
      <c r="U143" s="169"/>
      <c r="AE143" s="7"/>
      <c r="AF143" s="238"/>
      <c r="AG143" s="238"/>
      <c r="AH143" s="238"/>
      <c r="AI143" s="238"/>
      <c r="AJ143" s="238"/>
      <c r="AK143" s="238"/>
      <c r="AL143" s="238"/>
      <c r="AM143" s="7"/>
    </row>
    <row r="144" spans="1:39" ht="30" customHeight="1" hidden="1">
      <c r="A144" s="16"/>
      <c r="B144" s="1"/>
      <c r="C144" s="242">
        <v>126</v>
      </c>
      <c r="D144" s="216"/>
      <c r="E144" s="326"/>
      <c r="F144" s="327"/>
      <c r="G144" s="94"/>
      <c r="H144" s="110"/>
      <c r="I144" s="247"/>
      <c r="J144" s="328"/>
      <c r="K144" s="328"/>
      <c r="L144" s="248"/>
      <c r="M144" s="249"/>
      <c r="N144" s="249"/>
      <c r="O144" s="256"/>
      <c r="P144" s="133">
        <f t="shared" si="5"/>
      </c>
      <c r="Q144" s="41"/>
      <c r="R144" s="190">
        <f t="shared" si="3"/>
        <v>0</v>
      </c>
      <c r="S144" s="190">
        <f t="shared" si="4"/>
        <v>0</v>
      </c>
      <c r="T144" s="169"/>
      <c r="U144" s="169"/>
      <c r="AE144" s="7"/>
      <c r="AF144" s="238"/>
      <c r="AG144" s="238"/>
      <c r="AH144" s="238"/>
      <c r="AI144" s="238"/>
      <c r="AJ144" s="238"/>
      <c r="AK144" s="238"/>
      <c r="AL144" s="238"/>
      <c r="AM144" s="7"/>
    </row>
    <row r="145" spans="1:39" ht="30" customHeight="1" hidden="1">
      <c r="A145" s="16"/>
      <c r="B145" s="1"/>
      <c r="C145" s="118">
        <v>127</v>
      </c>
      <c r="D145" s="216"/>
      <c r="E145" s="326"/>
      <c r="F145" s="327"/>
      <c r="G145" s="94"/>
      <c r="H145" s="110"/>
      <c r="I145" s="247"/>
      <c r="J145" s="328"/>
      <c r="K145" s="328"/>
      <c r="L145" s="248"/>
      <c r="M145" s="249"/>
      <c r="N145" s="249"/>
      <c r="O145" s="256"/>
      <c r="P145" s="133">
        <f t="shared" si="5"/>
      </c>
      <c r="Q145" s="41"/>
      <c r="R145" s="190">
        <f t="shared" si="3"/>
        <v>0</v>
      </c>
      <c r="S145" s="190">
        <f t="shared" si="4"/>
        <v>0</v>
      </c>
      <c r="T145" s="169"/>
      <c r="U145" s="169"/>
      <c r="AE145" s="7"/>
      <c r="AF145" s="238"/>
      <c r="AG145" s="238"/>
      <c r="AH145" s="238"/>
      <c r="AI145" s="238"/>
      <c r="AJ145" s="238"/>
      <c r="AK145" s="238"/>
      <c r="AL145" s="238"/>
      <c r="AM145" s="7"/>
    </row>
    <row r="146" spans="1:39" ht="30" customHeight="1" hidden="1">
      <c r="A146" s="16"/>
      <c r="B146" s="1"/>
      <c r="C146" s="242">
        <v>128</v>
      </c>
      <c r="D146" s="216"/>
      <c r="E146" s="326"/>
      <c r="F146" s="327"/>
      <c r="G146" s="94"/>
      <c r="H146" s="110"/>
      <c r="I146" s="247"/>
      <c r="J146" s="328"/>
      <c r="K146" s="328"/>
      <c r="L146" s="248"/>
      <c r="M146" s="249"/>
      <c r="N146" s="249"/>
      <c r="O146" s="256"/>
      <c r="P146" s="133">
        <f t="shared" si="5"/>
      </c>
      <c r="Q146" s="41"/>
      <c r="R146" s="190">
        <f t="shared" si="3"/>
        <v>0</v>
      </c>
      <c r="S146" s="190">
        <f t="shared" si="4"/>
        <v>0</v>
      </c>
      <c r="T146" s="169"/>
      <c r="U146" s="169"/>
      <c r="AE146" s="7"/>
      <c r="AF146" s="238"/>
      <c r="AG146" s="238"/>
      <c r="AH146" s="238"/>
      <c r="AI146" s="238"/>
      <c r="AJ146" s="238"/>
      <c r="AK146" s="238"/>
      <c r="AL146" s="238"/>
      <c r="AM146" s="7"/>
    </row>
    <row r="147" spans="1:39" ht="30" customHeight="1" hidden="1">
      <c r="A147" s="16"/>
      <c r="B147" s="1"/>
      <c r="C147" s="118">
        <v>129</v>
      </c>
      <c r="D147" s="216"/>
      <c r="E147" s="326"/>
      <c r="F147" s="327"/>
      <c r="G147" s="94"/>
      <c r="H147" s="110"/>
      <c r="I147" s="247"/>
      <c r="J147" s="328"/>
      <c r="K147" s="328"/>
      <c r="L147" s="248"/>
      <c r="M147" s="249"/>
      <c r="N147" s="249"/>
      <c r="O147" s="256"/>
      <c r="P147" s="133">
        <f t="shared" si="5"/>
      </c>
      <c r="Q147" s="41"/>
      <c r="R147" s="190">
        <f t="shared" si="3"/>
        <v>0</v>
      </c>
      <c r="S147" s="190">
        <f aca="true" t="shared" si="6" ref="S147:S210">IF(E147="",0,IF(LEFT(H147,1)="■",0,1))</f>
        <v>0</v>
      </c>
      <c r="T147" s="169"/>
      <c r="U147" s="169"/>
      <c r="AE147" s="7"/>
      <c r="AF147" s="238"/>
      <c r="AG147" s="238"/>
      <c r="AH147" s="238"/>
      <c r="AI147" s="238"/>
      <c r="AJ147" s="238"/>
      <c r="AK147" s="238"/>
      <c r="AL147" s="238"/>
      <c r="AM147" s="7"/>
    </row>
    <row r="148" spans="1:39" ht="30" customHeight="1" hidden="1">
      <c r="A148" s="16"/>
      <c r="B148" s="1"/>
      <c r="C148" s="242">
        <v>130</v>
      </c>
      <c r="D148" s="216"/>
      <c r="E148" s="326"/>
      <c r="F148" s="327"/>
      <c r="G148" s="94"/>
      <c r="H148" s="110"/>
      <c r="I148" s="247"/>
      <c r="J148" s="328"/>
      <c r="K148" s="328"/>
      <c r="L148" s="248"/>
      <c r="M148" s="249"/>
      <c r="N148" s="249"/>
      <c r="O148" s="256"/>
      <c r="P148" s="133">
        <f t="shared" si="5"/>
      </c>
      <c r="Q148" s="41"/>
      <c r="R148" s="190">
        <f t="shared" si="3"/>
        <v>0</v>
      </c>
      <c r="S148" s="190">
        <f t="shared" si="6"/>
        <v>0</v>
      </c>
      <c r="T148" s="169"/>
      <c r="U148" s="169"/>
      <c r="AE148" s="7"/>
      <c r="AF148" s="238"/>
      <c r="AG148" s="238"/>
      <c r="AH148" s="238"/>
      <c r="AI148" s="238"/>
      <c r="AJ148" s="238"/>
      <c r="AK148" s="238"/>
      <c r="AL148" s="238"/>
      <c r="AM148" s="7"/>
    </row>
    <row r="149" spans="1:39" ht="30" customHeight="1" hidden="1">
      <c r="A149" s="16"/>
      <c r="B149" s="1"/>
      <c r="C149" s="118">
        <v>131</v>
      </c>
      <c r="D149" s="216"/>
      <c r="E149" s="326"/>
      <c r="F149" s="327"/>
      <c r="G149" s="94"/>
      <c r="H149" s="110"/>
      <c r="I149" s="247"/>
      <c r="J149" s="328"/>
      <c r="K149" s="328"/>
      <c r="L149" s="248"/>
      <c r="M149" s="249"/>
      <c r="N149" s="249"/>
      <c r="O149" s="256"/>
      <c r="P149" s="133">
        <f t="shared" si="5"/>
      </c>
      <c r="Q149" s="41"/>
      <c r="R149" s="190">
        <f t="shared" si="3"/>
        <v>0</v>
      </c>
      <c r="S149" s="190">
        <f t="shared" si="6"/>
        <v>0</v>
      </c>
      <c r="T149" s="169"/>
      <c r="U149" s="169"/>
      <c r="AE149" s="7"/>
      <c r="AF149" s="238"/>
      <c r="AG149" s="238"/>
      <c r="AH149" s="238"/>
      <c r="AI149" s="238"/>
      <c r="AJ149" s="238"/>
      <c r="AK149" s="238"/>
      <c r="AL149" s="238"/>
      <c r="AM149" s="7"/>
    </row>
    <row r="150" spans="1:39" ht="30" customHeight="1" hidden="1">
      <c r="A150" s="16"/>
      <c r="B150" s="1"/>
      <c r="C150" s="242">
        <v>132</v>
      </c>
      <c r="D150" s="216"/>
      <c r="E150" s="326"/>
      <c r="F150" s="327"/>
      <c r="G150" s="94"/>
      <c r="H150" s="110"/>
      <c r="I150" s="247"/>
      <c r="J150" s="328"/>
      <c r="K150" s="328"/>
      <c r="L150" s="248"/>
      <c r="M150" s="249"/>
      <c r="N150" s="249"/>
      <c r="O150" s="256"/>
      <c r="P150" s="133">
        <f t="shared" si="5"/>
      </c>
      <c r="Q150" s="41"/>
      <c r="R150" s="190">
        <f t="shared" si="3"/>
        <v>0</v>
      </c>
      <c r="S150" s="190">
        <f t="shared" si="6"/>
        <v>0</v>
      </c>
      <c r="T150" s="169"/>
      <c r="U150" s="169"/>
      <c r="AE150" s="7"/>
      <c r="AF150" s="238"/>
      <c r="AG150" s="238"/>
      <c r="AH150" s="238"/>
      <c r="AI150" s="238"/>
      <c r="AJ150" s="238"/>
      <c r="AK150" s="238"/>
      <c r="AL150" s="238"/>
      <c r="AM150" s="7"/>
    </row>
    <row r="151" spans="1:39" ht="30" customHeight="1" hidden="1">
      <c r="A151" s="16"/>
      <c r="B151" s="1"/>
      <c r="C151" s="118">
        <v>133</v>
      </c>
      <c r="D151" s="216"/>
      <c r="E151" s="326"/>
      <c r="F151" s="327"/>
      <c r="G151" s="94"/>
      <c r="H151" s="110"/>
      <c r="I151" s="247"/>
      <c r="J151" s="328"/>
      <c r="K151" s="328"/>
      <c r="L151" s="248"/>
      <c r="M151" s="249"/>
      <c r="N151" s="249"/>
      <c r="O151" s="256"/>
      <c r="P151" s="133">
        <f t="shared" si="5"/>
      </c>
      <c r="Q151" s="41"/>
      <c r="R151" s="190">
        <f t="shared" si="3"/>
        <v>0</v>
      </c>
      <c r="S151" s="190">
        <f t="shared" si="6"/>
        <v>0</v>
      </c>
      <c r="T151" s="169"/>
      <c r="U151" s="169"/>
      <c r="AE151" s="7"/>
      <c r="AF151" s="238"/>
      <c r="AG151" s="238"/>
      <c r="AH151" s="238"/>
      <c r="AI151" s="238"/>
      <c r="AJ151" s="238"/>
      <c r="AK151" s="238"/>
      <c r="AL151" s="238"/>
      <c r="AM151" s="7"/>
    </row>
    <row r="152" spans="1:39" ht="30" customHeight="1" hidden="1">
      <c r="A152" s="16"/>
      <c r="B152" s="1"/>
      <c r="C152" s="242">
        <v>134</v>
      </c>
      <c r="D152" s="216"/>
      <c r="E152" s="326"/>
      <c r="F152" s="327"/>
      <c r="G152" s="94"/>
      <c r="H152" s="110"/>
      <c r="I152" s="247"/>
      <c r="J152" s="328"/>
      <c r="K152" s="328"/>
      <c r="L152" s="248"/>
      <c r="M152" s="249"/>
      <c r="N152" s="249"/>
      <c r="O152" s="256"/>
      <c r="P152" s="133">
        <f t="shared" si="5"/>
      </c>
      <c r="Q152" s="41"/>
      <c r="R152" s="190">
        <f t="shared" si="3"/>
        <v>0</v>
      </c>
      <c r="S152" s="190">
        <f t="shared" si="6"/>
        <v>0</v>
      </c>
      <c r="T152" s="169"/>
      <c r="U152" s="169"/>
      <c r="AE152" s="7"/>
      <c r="AF152" s="238"/>
      <c r="AG152" s="238"/>
      <c r="AH152" s="238"/>
      <c r="AI152" s="238"/>
      <c r="AJ152" s="238"/>
      <c r="AK152" s="238"/>
      <c r="AL152" s="238"/>
      <c r="AM152" s="7"/>
    </row>
    <row r="153" spans="1:39" ht="30" customHeight="1" hidden="1">
      <c r="A153" s="16"/>
      <c r="B153" s="1"/>
      <c r="C153" s="118">
        <v>135</v>
      </c>
      <c r="D153" s="216"/>
      <c r="E153" s="326"/>
      <c r="F153" s="327"/>
      <c r="G153" s="94"/>
      <c r="H153" s="110"/>
      <c r="I153" s="247"/>
      <c r="J153" s="328"/>
      <c r="K153" s="328"/>
      <c r="L153" s="248"/>
      <c r="M153" s="249"/>
      <c r="N153" s="249"/>
      <c r="O153" s="256"/>
      <c r="P153" s="133">
        <f t="shared" si="5"/>
      </c>
      <c r="Q153" s="41"/>
      <c r="R153" s="190">
        <f t="shared" si="3"/>
        <v>0</v>
      </c>
      <c r="S153" s="190">
        <f t="shared" si="6"/>
        <v>0</v>
      </c>
      <c r="T153" s="169"/>
      <c r="U153" s="169"/>
      <c r="AE153" s="7"/>
      <c r="AF153" s="238"/>
      <c r="AG153" s="238"/>
      <c r="AH153" s="238"/>
      <c r="AI153" s="238"/>
      <c r="AJ153" s="238"/>
      <c r="AK153" s="238"/>
      <c r="AL153" s="238"/>
      <c r="AM153" s="7"/>
    </row>
    <row r="154" spans="1:39" ht="30" customHeight="1" hidden="1">
      <c r="A154" s="16"/>
      <c r="B154" s="1"/>
      <c r="C154" s="242">
        <v>136</v>
      </c>
      <c r="D154" s="216"/>
      <c r="E154" s="326"/>
      <c r="F154" s="327"/>
      <c r="G154" s="94"/>
      <c r="H154" s="110"/>
      <c r="I154" s="247"/>
      <c r="J154" s="328"/>
      <c r="K154" s="328"/>
      <c r="L154" s="248"/>
      <c r="M154" s="249"/>
      <c r="N154" s="249"/>
      <c r="O154" s="256"/>
      <c r="P154" s="133">
        <f t="shared" si="5"/>
      </c>
      <c r="Q154" s="41"/>
      <c r="R154" s="190">
        <f t="shared" si="3"/>
        <v>0</v>
      </c>
      <c r="S154" s="190">
        <f t="shared" si="6"/>
        <v>0</v>
      </c>
      <c r="T154" s="169"/>
      <c r="U154" s="169"/>
      <c r="AE154" s="7"/>
      <c r="AF154" s="238"/>
      <c r="AG154" s="238"/>
      <c r="AH154" s="238"/>
      <c r="AI154" s="238"/>
      <c r="AJ154" s="238"/>
      <c r="AK154" s="238"/>
      <c r="AL154" s="238"/>
      <c r="AM154" s="7"/>
    </row>
    <row r="155" spans="1:39" ht="30" customHeight="1" hidden="1">
      <c r="A155" s="16"/>
      <c r="B155" s="1"/>
      <c r="C155" s="118">
        <v>137</v>
      </c>
      <c r="D155" s="216"/>
      <c r="E155" s="326"/>
      <c r="F155" s="327"/>
      <c r="G155" s="94"/>
      <c r="H155" s="110"/>
      <c r="I155" s="247"/>
      <c r="J155" s="328"/>
      <c r="K155" s="328"/>
      <c r="L155" s="248"/>
      <c r="M155" s="249"/>
      <c r="N155" s="249"/>
      <c r="O155" s="256"/>
      <c r="P155" s="133">
        <f t="shared" si="5"/>
      </c>
      <c r="Q155" s="41"/>
      <c r="R155" s="190">
        <f t="shared" si="3"/>
        <v>0</v>
      </c>
      <c r="S155" s="190">
        <f t="shared" si="6"/>
        <v>0</v>
      </c>
      <c r="T155" s="169"/>
      <c r="U155" s="169"/>
      <c r="AE155" s="7"/>
      <c r="AF155" s="238"/>
      <c r="AG155" s="238"/>
      <c r="AH155" s="238"/>
      <c r="AI155" s="238"/>
      <c r="AJ155" s="238"/>
      <c r="AK155" s="238"/>
      <c r="AL155" s="238"/>
      <c r="AM155" s="7"/>
    </row>
    <row r="156" spans="1:39" ht="30" customHeight="1" hidden="1">
      <c r="A156" s="16"/>
      <c r="B156" s="1"/>
      <c r="C156" s="242">
        <v>138</v>
      </c>
      <c r="D156" s="216"/>
      <c r="E156" s="326"/>
      <c r="F156" s="327"/>
      <c r="G156" s="94"/>
      <c r="H156" s="110"/>
      <c r="I156" s="247"/>
      <c r="J156" s="328"/>
      <c r="K156" s="328"/>
      <c r="L156" s="248"/>
      <c r="M156" s="249"/>
      <c r="N156" s="249"/>
      <c r="O156" s="256"/>
      <c r="P156" s="133">
        <f t="shared" si="5"/>
      </c>
      <c r="Q156" s="41"/>
      <c r="R156" s="190">
        <f t="shared" si="3"/>
        <v>0</v>
      </c>
      <c r="S156" s="190">
        <f t="shared" si="6"/>
        <v>0</v>
      </c>
      <c r="T156" s="169"/>
      <c r="U156" s="169"/>
      <c r="AE156" s="7"/>
      <c r="AF156" s="238"/>
      <c r="AG156" s="238"/>
      <c r="AH156" s="238"/>
      <c r="AI156" s="238"/>
      <c r="AJ156" s="238"/>
      <c r="AK156" s="238"/>
      <c r="AL156" s="238"/>
      <c r="AM156" s="7"/>
    </row>
    <row r="157" spans="1:39" ht="30" customHeight="1" hidden="1">
      <c r="A157" s="16"/>
      <c r="B157" s="1"/>
      <c r="C157" s="118">
        <v>139</v>
      </c>
      <c r="D157" s="216"/>
      <c r="E157" s="326"/>
      <c r="F157" s="327"/>
      <c r="G157" s="94"/>
      <c r="H157" s="110"/>
      <c r="I157" s="247"/>
      <c r="J157" s="328"/>
      <c r="K157" s="328"/>
      <c r="L157" s="248"/>
      <c r="M157" s="249"/>
      <c r="N157" s="249"/>
      <c r="O157" s="256"/>
      <c r="P157" s="133">
        <f t="shared" si="5"/>
      </c>
      <c r="Q157" s="41"/>
      <c r="R157" s="190">
        <f t="shared" si="3"/>
        <v>0</v>
      </c>
      <c r="S157" s="190">
        <f t="shared" si="6"/>
        <v>0</v>
      </c>
      <c r="T157" s="169"/>
      <c r="U157" s="169"/>
      <c r="AE157" s="7"/>
      <c r="AF157" s="238"/>
      <c r="AG157" s="238"/>
      <c r="AH157" s="238"/>
      <c r="AI157" s="238"/>
      <c r="AJ157" s="238"/>
      <c r="AK157" s="238"/>
      <c r="AL157" s="238"/>
      <c r="AM157" s="7"/>
    </row>
    <row r="158" spans="1:39" ht="30" customHeight="1" hidden="1">
      <c r="A158" s="16"/>
      <c r="B158" s="1"/>
      <c r="C158" s="242">
        <v>140</v>
      </c>
      <c r="D158" s="216"/>
      <c r="E158" s="326"/>
      <c r="F158" s="327"/>
      <c r="G158" s="94"/>
      <c r="H158" s="110"/>
      <c r="I158" s="247"/>
      <c r="J158" s="328"/>
      <c r="K158" s="328"/>
      <c r="L158" s="248"/>
      <c r="M158" s="249"/>
      <c r="N158" s="249"/>
      <c r="O158" s="256"/>
      <c r="P158" s="133">
        <f t="shared" si="5"/>
      </c>
      <c r="Q158" s="41"/>
      <c r="R158" s="190">
        <f t="shared" si="3"/>
        <v>0</v>
      </c>
      <c r="S158" s="190">
        <f t="shared" si="6"/>
        <v>0</v>
      </c>
      <c r="T158" s="169"/>
      <c r="U158" s="169"/>
      <c r="AE158" s="7"/>
      <c r="AF158" s="238"/>
      <c r="AG158" s="238"/>
      <c r="AH158" s="238"/>
      <c r="AI158" s="238"/>
      <c r="AJ158" s="238"/>
      <c r="AK158" s="238"/>
      <c r="AL158" s="238"/>
      <c r="AM158" s="7"/>
    </row>
    <row r="159" spans="1:39" ht="30" customHeight="1" hidden="1">
      <c r="A159" s="16"/>
      <c r="B159" s="1"/>
      <c r="C159" s="118">
        <v>141</v>
      </c>
      <c r="D159" s="216"/>
      <c r="E159" s="326"/>
      <c r="F159" s="327"/>
      <c r="G159" s="94"/>
      <c r="H159" s="110"/>
      <c r="I159" s="247"/>
      <c r="J159" s="328"/>
      <c r="K159" s="328"/>
      <c r="L159" s="248"/>
      <c r="M159" s="249"/>
      <c r="N159" s="249"/>
      <c r="O159" s="256"/>
      <c r="P159" s="133">
        <f t="shared" si="5"/>
      </c>
      <c r="Q159" s="41"/>
      <c r="R159" s="190">
        <f t="shared" si="3"/>
        <v>0</v>
      </c>
      <c r="S159" s="190">
        <f t="shared" si="6"/>
        <v>0</v>
      </c>
      <c r="T159" s="169"/>
      <c r="U159" s="169"/>
      <c r="AE159" s="7"/>
      <c r="AF159" s="238"/>
      <c r="AG159" s="238"/>
      <c r="AH159" s="238"/>
      <c r="AI159" s="238"/>
      <c r="AJ159" s="238"/>
      <c r="AK159" s="238"/>
      <c r="AL159" s="238"/>
      <c r="AM159" s="7"/>
    </row>
    <row r="160" spans="1:39" ht="30" customHeight="1" hidden="1">
      <c r="A160" s="16"/>
      <c r="B160" s="1"/>
      <c r="C160" s="242">
        <v>142</v>
      </c>
      <c r="D160" s="216"/>
      <c r="E160" s="326"/>
      <c r="F160" s="327"/>
      <c r="G160" s="94"/>
      <c r="H160" s="110"/>
      <c r="I160" s="247"/>
      <c r="J160" s="328"/>
      <c r="K160" s="328"/>
      <c r="L160" s="248"/>
      <c r="M160" s="249"/>
      <c r="N160" s="249"/>
      <c r="O160" s="256"/>
      <c r="P160" s="133">
        <f t="shared" si="5"/>
      </c>
      <c r="Q160" s="41"/>
      <c r="R160" s="190">
        <f t="shared" si="3"/>
        <v>0</v>
      </c>
      <c r="S160" s="190">
        <f t="shared" si="6"/>
        <v>0</v>
      </c>
      <c r="T160" s="169"/>
      <c r="U160" s="169"/>
      <c r="AE160" s="7"/>
      <c r="AF160" s="238"/>
      <c r="AG160" s="238"/>
      <c r="AH160" s="238"/>
      <c r="AI160" s="238"/>
      <c r="AJ160" s="238"/>
      <c r="AK160" s="238"/>
      <c r="AL160" s="238"/>
      <c r="AM160" s="7"/>
    </row>
    <row r="161" spans="1:39" ht="30" customHeight="1" hidden="1">
      <c r="A161" s="16"/>
      <c r="B161" s="1"/>
      <c r="C161" s="118">
        <v>143</v>
      </c>
      <c r="D161" s="216"/>
      <c r="E161" s="326"/>
      <c r="F161" s="327"/>
      <c r="G161" s="94"/>
      <c r="H161" s="110"/>
      <c r="I161" s="247"/>
      <c r="J161" s="328"/>
      <c r="K161" s="328"/>
      <c r="L161" s="248"/>
      <c r="M161" s="249"/>
      <c r="N161" s="249"/>
      <c r="O161" s="256"/>
      <c r="P161" s="133">
        <f t="shared" si="5"/>
      </c>
      <c r="Q161" s="41"/>
      <c r="R161" s="190">
        <f t="shared" si="3"/>
        <v>0</v>
      </c>
      <c r="S161" s="190">
        <f t="shared" si="6"/>
        <v>0</v>
      </c>
      <c r="T161" s="169"/>
      <c r="U161" s="169"/>
      <c r="AE161" s="7"/>
      <c r="AF161" s="238"/>
      <c r="AG161" s="238"/>
      <c r="AH161" s="238"/>
      <c r="AI161" s="238"/>
      <c r="AJ161" s="238"/>
      <c r="AK161" s="238"/>
      <c r="AL161" s="238"/>
      <c r="AM161" s="7"/>
    </row>
    <row r="162" spans="1:39" ht="30" customHeight="1" hidden="1">
      <c r="A162" s="16"/>
      <c r="B162" s="1"/>
      <c r="C162" s="242">
        <v>144</v>
      </c>
      <c r="D162" s="216"/>
      <c r="E162" s="326"/>
      <c r="F162" s="327"/>
      <c r="G162" s="94"/>
      <c r="H162" s="110"/>
      <c r="I162" s="247"/>
      <c r="J162" s="328"/>
      <c r="K162" s="328"/>
      <c r="L162" s="248"/>
      <c r="M162" s="249"/>
      <c r="N162" s="249"/>
      <c r="O162" s="256"/>
      <c r="P162" s="133">
        <f t="shared" si="5"/>
      </c>
      <c r="Q162" s="41"/>
      <c r="R162" s="190">
        <f t="shared" si="3"/>
        <v>0</v>
      </c>
      <c r="S162" s="190">
        <f t="shared" si="6"/>
        <v>0</v>
      </c>
      <c r="T162" s="169"/>
      <c r="U162" s="169"/>
      <c r="AE162" s="7"/>
      <c r="AF162" s="238"/>
      <c r="AG162" s="238"/>
      <c r="AH162" s="238"/>
      <c r="AI162" s="238"/>
      <c r="AJ162" s="238"/>
      <c r="AK162" s="238"/>
      <c r="AL162" s="238"/>
      <c r="AM162" s="7"/>
    </row>
    <row r="163" spans="1:39" ht="30" customHeight="1" hidden="1">
      <c r="A163" s="16"/>
      <c r="B163" s="1"/>
      <c r="C163" s="118">
        <v>145</v>
      </c>
      <c r="D163" s="216"/>
      <c r="E163" s="326"/>
      <c r="F163" s="327"/>
      <c r="G163" s="94"/>
      <c r="H163" s="110"/>
      <c r="I163" s="247"/>
      <c r="J163" s="328"/>
      <c r="K163" s="328"/>
      <c r="L163" s="248"/>
      <c r="M163" s="249"/>
      <c r="N163" s="249"/>
      <c r="O163" s="256"/>
      <c r="P163" s="133">
        <f t="shared" si="5"/>
      </c>
      <c r="Q163" s="41"/>
      <c r="R163" s="190">
        <f t="shared" si="3"/>
        <v>0</v>
      </c>
      <c r="S163" s="190">
        <f t="shared" si="6"/>
        <v>0</v>
      </c>
      <c r="T163" s="169"/>
      <c r="U163" s="169"/>
      <c r="AE163" s="7"/>
      <c r="AF163" s="238"/>
      <c r="AG163" s="238"/>
      <c r="AH163" s="238"/>
      <c r="AI163" s="238"/>
      <c r="AJ163" s="238"/>
      <c r="AK163" s="238"/>
      <c r="AL163" s="238"/>
      <c r="AM163" s="7"/>
    </row>
    <row r="164" spans="1:39" ht="30" customHeight="1" hidden="1">
      <c r="A164" s="16"/>
      <c r="B164" s="1"/>
      <c r="C164" s="242">
        <v>146</v>
      </c>
      <c r="D164" s="216"/>
      <c r="E164" s="326"/>
      <c r="F164" s="327"/>
      <c r="G164" s="94"/>
      <c r="H164" s="110"/>
      <c r="I164" s="247"/>
      <c r="J164" s="328"/>
      <c r="K164" s="328"/>
      <c r="L164" s="248"/>
      <c r="M164" s="249"/>
      <c r="N164" s="249"/>
      <c r="O164" s="256"/>
      <c r="P164" s="133">
        <f t="shared" si="5"/>
      </c>
      <c r="Q164" s="41"/>
      <c r="R164" s="190">
        <f t="shared" si="3"/>
        <v>0</v>
      </c>
      <c r="S164" s="190">
        <f t="shared" si="6"/>
        <v>0</v>
      </c>
      <c r="T164" s="169"/>
      <c r="U164" s="169"/>
      <c r="AE164" s="7"/>
      <c r="AF164" s="238"/>
      <c r="AG164" s="238"/>
      <c r="AH164" s="238"/>
      <c r="AI164" s="238"/>
      <c r="AJ164" s="238"/>
      <c r="AK164" s="238"/>
      <c r="AL164" s="238"/>
      <c r="AM164" s="7"/>
    </row>
    <row r="165" spans="1:39" ht="30" customHeight="1" hidden="1">
      <c r="A165" s="16"/>
      <c r="B165" s="1"/>
      <c r="C165" s="118">
        <v>147</v>
      </c>
      <c r="D165" s="216"/>
      <c r="E165" s="326"/>
      <c r="F165" s="327"/>
      <c r="G165" s="94"/>
      <c r="H165" s="110"/>
      <c r="I165" s="247"/>
      <c r="J165" s="328"/>
      <c r="K165" s="328"/>
      <c r="L165" s="248"/>
      <c r="M165" s="249"/>
      <c r="N165" s="249"/>
      <c r="O165" s="256"/>
      <c r="P165" s="133">
        <f t="shared" si="5"/>
      </c>
      <c r="Q165" s="41"/>
      <c r="R165" s="190">
        <f t="shared" si="3"/>
        <v>0</v>
      </c>
      <c r="S165" s="190">
        <f t="shared" si="6"/>
        <v>0</v>
      </c>
      <c r="T165" s="169"/>
      <c r="U165" s="169"/>
      <c r="AE165" s="7"/>
      <c r="AF165" s="238"/>
      <c r="AG165" s="238"/>
      <c r="AH165" s="238"/>
      <c r="AI165" s="238"/>
      <c r="AJ165" s="238"/>
      <c r="AK165" s="238"/>
      <c r="AL165" s="238"/>
      <c r="AM165" s="7"/>
    </row>
    <row r="166" spans="1:39" ht="30" customHeight="1" hidden="1">
      <c r="A166" s="16"/>
      <c r="B166" s="1"/>
      <c r="C166" s="242">
        <v>148</v>
      </c>
      <c r="D166" s="216"/>
      <c r="E166" s="326"/>
      <c r="F166" s="327"/>
      <c r="G166" s="94"/>
      <c r="H166" s="110"/>
      <c r="I166" s="247"/>
      <c r="J166" s="328"/>
      <c r="K166" s="328"/>
      <c r="L166" s="248"/>
      <c r="M166" s="249"/>
      <c r="N166" s="249"/>
      <c r="O166" s="256"/>
      <c r="P166" s="133">
        <f t="shared" si="5"/>
      </c>
      <c r="Q166" s="41"/>
      <c r="R166" s="190">
        <f t="shared" si="3"/>
        <v>0</v>
      </c>
      <c r="S166" s="190">
        <f t="shared" si="6"/>
        <v>0</v>
      </c>
      <c r="T166" s="169"/>
      <c r="U166" s="169"/>
      <c r="AE166" s="7"/>
      <c r="AF166" s="238"/>
      <c r="AG166" s="238"/>
      <c r="AH166" s="238"/>
      <c r="AI166" s="238"/>
      <c r="AJ166" s="238"/>
      <c r="AK166" s="238"/>
      <c r="AL166" s="238"/>
      <c r="AM166" s="7"/>
    </row>
    <row r="167" spans="1:39" ht="30" customHeight="1" hidden="1">
      <c r="A167" s="16"/>
      <c r="B167" s="1"/>
      <c r="C167" s="118">
        <v>149</v>
      </c>
      <c r="D167" s="216"/>
      <c r="E167" s="326"/>
      <c r="F167" s="327"/>
      <c r="G167" s="94"/>
      <c r="H167" s="110"/>
      <c r="I167" s="247"/>
      <c r="J167" s="328"/>
      <c r="K167" s="328"/>
      <c r="L167" s="248"/>
      <c r="M167" s="249"/>
      <c r="N167" s="249"/>
      <c r="O167" s="256"/>
      <c r="P167" s="133">
        <f t="shared" si="5"/>
      </c>
      <c r="Q167" s="41"/>
      <c r="R167" s="190">
        <f t="shared" si="3"/>
        <v>0</v>
      </c>
      <c r="S167" s="190">
        <f t="shared" si="6"/>
        <v>0</v>
      </c>
      <c r="T167" s="169"/>
      <c r="U167" s="169"/>
      <c r="AE167" s="7"/>
      <c r="AF167" s="238"/>
      <c r="AG167" s="238"/>
      <c r="AH167" s="238"/>
      <c r="AI167" s="238"/>
      <c r="AJ167" s="238"/>
      <c r="AK167" s="238"/>
      <c r="AL167" s="238"/>
      <c r="AM167" s="7"/>
    </row>
    <row r="168" spans="1:39" ht="30" customHeight="1" hidden="1">
      <c r="A168" s="16"/>
      <c r="B168" s="1"/>
      <c r="C168" s="242">
        <v>150</v>
      </c>
      <c r="D168" s="216"/>
      <c r="E168" s="326"/>
      <c r="F168" s="327"/>
      <c r="G168" s="94"/>
      <c r="H168" s="110"/>
      <c r="I168" s="247"/>
      <c r="J168" s="328"/>
      <c r="K168" s="328"/>
      <c r="L168" s="248"/>
      <c r="M168" s="249"/>
      <c r="N168" s="249"/>
      <c r="O168" s="256"/>
      <c r="P168" s="133">
        <f t="shared" si="5"/>
      </c>
      <c r="Q168" s="41"/>
      <c r="R168" s="190">
        <f t="shared" si="3"/>
        <v>0</v>
      </c>
      <c r="S168" s="190">
        <f t="shared" si="6"/>
        <v>0</v>
      </c>
      <c r="T168" s="169"/>
      <c r="U168" s="169"/>
      <c r="AE168" s="7"/>
      <c r="AF168" s="238"/>
      <c r="AG168" s="238"/>
      <c r="AH168" s="238"/>
      <c r="AI168" s="238"/>
      <c r="AJ168" s="238"/>
      <c r="AK168" s="238"/>
      <c r="AL168" s="238"/>
      <c r="AM168" s="7"/>
    </row>
    <row r="169" spans="1:39" ht="30" customHeight="1" hidden="1">
      <c r="A169" s="16"/>
      <c r="B169" s="1"/>
      <c r="C169" s="118">
        <v>151</v>
      </c>
      <c r="D169" s="216"/>
      <c r="E169" s="326"/>
      <c r="F169" s="327"/>
      <c r="G169" s="94"/>
      <c r="H169" s="110"/>
      <c r="I169" s="247"/>
      <c r="J169" s="328"/>
      <c r="K169" s="328"/>
      <c r="L169" s="248"/>
      <c r="M169" s="249"/>
      <c r="N169" s="249"/>
      <c r="O169" s="256"/>
      <c r="P169" s="133">
        <f t="shared" si="5"/>
      </c>
      <c r="Q169" s="41"/>
      <c r="R169" s="190">
        <f t="shared" si="3"/>
        <v>0</v>
      </c>
      <c r="S169" s="190">
        <f t="shared" si="6"/>
        <v>0</v>
      </c>
      <c r="T169" s="169"/>
      <c r="U169" s="169"/>
      <c r="AE169" s="7"/>
      <c r="AF169" s="238"/>
      <c r="AG169" s="238"/>
      <c r="AH169" s="238"/>
      <c r="AI169" s="238"/>
      <c r="AJ169" s="238"/>
      <c r="AK169" s="238"/>
      <c r="AL169" s="238"/>
      <c r="AM169" s="7"/>
    </row>
    <row r="170" spans="1:39" ht="30" customHeight="1" hidden="1">
      <c r="A170" s="16"/>
      <c r="B170" s="1"/>
      <c r="C170" s="242">
        <v>152</v>
      </c>
      <c r="D170" s="216"/>
      <c r="E170" s="326"/>
      <c r="F170" s="327"/>
      <c r="G170" s="94"/>
      <c r="H170" s="110"/>
      <c r="I170" s="247"/>
      <c r="J170" s="328"/>
      <c r="K170" s="328"/>
      <c r="L170" s="248"/>
      <c r="M170" s="249"/>
      <c r="N170" s="249"/>
      <c r="O170" s="256"/>
      <c r="P170" s="133">
        <f t="shared" si="5"/>
      </c>
      <c r="Q170" s="41"/>
      <c r="R170" s="190">
        <f t="shared" si="3"/>
        <v>0</v>
      </c>
      <c r="S170" s="190">
        <f t="shared" si="6"/>
        <v>0</v>
      </c>
      <c r="T170" s="169"/>
      <c r="U170" s="169"/>
      <c r="AE170" s="7"/>
      <c r="AF170" s="238"/>
      <c r="AG170" s="238"/>
      <c r="AH170" s="238"/>
      <c r="AI170" s="238"/>
      <c r="AJ170" s="238"/>
      <c r="AK170" s="238"/>
      <c r="AL170" s="238"/>
      <c r="AM170" s="7"/>
    </row>
    <row r="171" spans="1:39" ht="30" customHeight="1" hidden="1">
      <c r="A171" s="16"/>
      <c r="B171" s="1"/>
      <c r="C171" s="118">
        <v>153</v>
      </c>
      <c r="D171" s="216"/>
      <c r="E171" s="326"/>
      <c r="F171" s="327"/>
      <c r="G171" s="94"/>
      <c r="H171" s="110"/>
      <c r="I171" s="247"/>
      <c r="J171" s="328"/>
      <c r="K171" s="328"/>
      <c r="L171" s="248"/>
      <c r="M171" s="249"/>
      <c r="N171" s="249"/>
      <c r="O171" s="256"/>
      <c r="P171" s="133">
        <f t="shared" si="5"/>
      </c>
      <c r="Q171" s="41"/>
      <c r="R171" s="190">
        <f t="shared" si="3"/>
        <v>0</v>
      </c>
      <c r="S171" s="190">
        <f t="shared" si="6"/>
        <v>0</v>
      </c>
      <c r="T171" s="169"/>
      <c r="U171" s="169"/>
      <c r="AE171" s="7"/>
      <c r="AF171" s="238"/>
      <c r="AG171" s="238"/>
      <c r="AH171" s="238"/>
      <c r="AI171" s="238"/>
      <c r="AJ171" s="238"/>
      <c r="AK171" s="238"/>
      <c r="AL171" s="238"/>
      <c r="AM171" s="7"/>
    </row>
    <row r="172" spans="1:39" ht="30" customHeight="1" hidden="1">
      <c r="A172" s="16"/>
      <c r="B172" s="1"/>
      <c r="C172" s="242">
        <v>154</v>
      </c>
      <c r="D172" s="216"/>
      <c r="E172" s="326"/>
      <c r="F172" s="327"/>
      <c r="G172" s="94"/>
      <c r="H172" s="110"/>
      <c r="I172" s="247"/>
      <c r="J172" s="328"/>
      <c r="K172" s="328"/>
      <c r="L172" s="248"/>
      <c r="M172" s="249"/>
      <c r="N172" s="249"/>
      <c r="O172" s="256"/>
      <c r="P172" s="133">
        <f t="shared" si="5"/>
      </c>
      <c r="Q172" s="41"/>
      <c r="R172" s="190">
        <f t="shared" si="3"/>
        <v>0</v>
      </c>
      <c r="S172" s="190">
        <f t="shared" si="6"/>
        <v>0</v>
      </c>
      <c r="T172" s="169"/>
      <c r="U172" s="169"/>
      <c r="AE172" s="7"/>
      <c r="AF172" s="238"/>
      <c r="AG172" s="238"/>
      <c r="AH172" s="238"/>
      <c r="AI172" s="238"/>
      <c r="AJ172" s="238"/>
      <c r="AK172" s="238"/>
      <c r="AL172" s="238"/>
      <c r="AM172" s="7"/>
    </row>
    <row r="173" spans="1:39" ht="30" customHeight="1" hidden="1">
      <c r="A173" s="16"/>
      <c r="B173" s="1"/>
      <c r="C173" s="118">
        <v>155</v>
      </c>
      <c r="D173" s="216"/>
      <c r="E173" s="326"/>
      <c r="F173" s="327"/>
      <c r="G173" s="94"/>
      <c r="H173" s="110"/>
      <c r="I173" s="247"/>
      <c r="J173" s="328"/>
      <c r="K173" s="328"/>
      <c r="L173" s="248"/>
      <c r="M173" s="249"/>
      <c r="N173" s="249"/>
      <c r="O173" s="256"/>
      <c r="P173" s="133">
        <f t="shared" si="5"/>
      </c>
      <c r="Q173" s="41"/>
      <c r="R173" s="190">
        <f t="shared" si="3"/>
        <v>0</v>
      </c>
      <c r="S173" s="190">
        <f t="shared" si="6"/>
        <v>0</v>
      </c>
      <c r="T173" s="169"/>
      <c r="U173" s="169"/>
      <c r="AE173" s="7"/>
      <c r="AF173" s="238"/>
      <c r="AG173" s="238"/>
      <c r="AH173" s="238"/>
      <c r="AI173" s="238"/>
      <c r="AJ173" s="238"/>
      <c r="AK173" s="238"/>
      <c r="AL173" s="238"/>
      <c r="AM173" s="7"/>
    </row>
    <row r="174" spans="1:39" ht="30" customHeight="1" hidden="1">
      <c r="A174" s="16"/>
      <c r="B174" s="1"/>
      <c r="C174" s="242">
        <v>156</v>
      </c>
      <c r="D174" s="216"/>
      <c r="E174" s="326"/>
      <c r="F174" s="327"/>
      <c r="G174" s="94"/>
      <c r="H174" s="110"/>
      <c r="I174" s="247"/>
      <c r="J174" s="328"/>
      <c r="K174" s="328"/>
      <c r="L174" s="248"/>
      <c r="M174" s="249"/>
      <c r="N174" s="249"/>
      <c r="O174" s="256"/>
      <c r="P174" s="133">
        <f t="shared" si="5"/>
      </c>
      <c r="Q174" s="41"/>
      <c r="R174" s="190">
        <f t="shared" si="3"/>
        <v>0</v>
      </c>
      <c r="S174" s="190">
        <f t="shared" si="6"/>
        <v>0</v>
      </c>
      <c r="T174" s="169"/>
      <c r="U174" s="169"/>
      <c r="AE174" s="7"/>
      <c r="AF174" s="238"/>
      <c r="AG174" s="238"/>
      <c r="AH174" s="238"/>
      <c r="AI174" s="238"/>
      <c r="AJ174" s="238"/>
      <c r="AK174" s="238"/>
      <c r="AL174" s="238"/>
      <c r="AM174" s="7"/>
    </row>
    <row r="175" spans="1:39" ht="30" customHeight="1" hidden="1">
      <c r="A175" s="16"/>
      <c r="B175" s="1"/>
      <c r="C175" s="118">
        <v>157</v>
      </c>
      <c r="D175" s="216"/>
      <c r="E175" s="326"/>
      <c r="F175" s="327"/>
      <c r="G175" s="94"/>
      <c r="H175" s="110"/>
      <c r="I175" s="247"/>
      <c r="J175" s="328"/>
      <c r="K175" s="328"/>
      <c r="L175" s="248"/>
      <c r="M175" s="249"/>
      <c r="N175" s="249"/>
      <c r="O175" s="256"/>
      <c r="P175" s="133">
        <f t="shared" si="5"/>
      </c>
      <c r="Q175" s="41"/>
      <c r="R175" s="190">
        <f t="shared" si="3"/>
        <v>0</v>
      </c>
      <c r="S175" s="190">
        <f t="shared" si="6"/>
        <v>0</v>
      </c>
      <c r="T175" s="169"/>
      <c r="U175" s="169"/>
      <c r="AE175" s="7"/>
      <c r="AF175" s="238"/>
      <c r="AG175" s="238"/>
      <c r="AH175" s="238"/>
      <c r="AI175" s="238"/>
      <c r="AJ175" s="238"/>
      <c r="AK175" s="238"/>
      <c r="AL175" s="238"/>
      <c r="AM175" s="7"/>
    </row>
    <row r="176" spans="1:39" ht="30" customHeight="1" hidden="1">
      <c r="A176" s="16"/>
      <c r="B176" s="1"/>
      <c r="C176" s="242">
        <v>158</v>
      </c>
      <c r="D176" s="216"/>
      <c r="E176" s="326"/>
      <c r="F176" s="327"/>
      <c r="G176" s="94"/>
      <c r="H176" s="110"/>
      <c r="I176" s="247"/>
      <c r="J176" s="328"/>
      <c r="K176" s="328"/>
      <c r="L176" s="248"/>
      <c r="M176" s="249"/>
      <c r="N176" s="249"/>
      <c r="O176" s="256"/>
      <c r="P176" s="133">
        <f t="shared" si="5"/>
      </c>
      <c r="Q176" s="41"/>
      <c r="R176" s="190">
        <f t="shared" si="3"/>
        <v>0</v>
      </c>
      <c r="S176" s="190">
        <f t="shared" si="6"/>
        <v>0</v>
      </c>
      <c r="T176" s="169"/>
      <c r="U176" s="169"/>
      <c r="AE176" s="7"/>
      <c r="AF176" s="238"/>
      <c r="AG176" s="238"/>
      <c r="AH176" s="238"/>
      <c r="AI176" s="238"/>
      <c r="AJ176" s="238"/>
      <c r="AK176" s="238"/>
      <c r="AL176" s="238"/>
      <c r="AM176" s="7"/>
    </row>
    <row r="177" spans="1:39" ht="30" customHeight="1" hidden="1">
      <c r="A177" s="16"/>
      <c r="B177" s="1"/>
      <c r="C177" s="118">
        <v>159</v>
      </c>
      <c r="D177" s="216"/>
      <c r="E177" s="326"/>
      <c r="F177" s="327"/>
      <c r="G177" s="94"/>
      <c r="H177" s="110"/>
      <c r="I177" s="247"/>
      <c r="J177" s="328"/>
      <c r="K177" s="328"/>
      <c r="L177" s="248"/>
      <c r="M177" s="249"/>
      <c r="N177" s="249"/>
      <c r="O177" s="256"/>
      <c r="P177" s="133">
        <f t="shared" si="5"/>
      </c>
      <c r="Q177" s="41"/>
      <c r="R177" s="190">
        <f t="shared" si="3"/>
        <v>0</v>
      </c>
      <c r="S177" s="190">
        <f t="shared" si="6"/>
        <v>0</v>
      </c>
      <c r="T177" s="169"/>
      <c r="U177" s="169"/>
      <c r="AE177" s="7"/>
      <c r="AF177" s="238"/>
      <c r="AG177" s="238"/>
      <c r="AH177" s="238"/>
      <c r="AI177" s="238"/>
      <c r="AJ177" s="238"/>
      <c r="AK177" s="238"/>
      <c r="AL177" s="238"/>
      <c r="AM177" s="7"/>
    </row>
    <row r="178" spans="1:39" ht="30" customHeight="1" hidden="1">
      <c r="A178" s="16"/>
      <c r="B178" s="1"/>
      <c r="C178" s="242">
        <v>160</v>
      </c>
      <c r="D178" s="216"/>
      <c r="E178" s="326"/>
      <c r="F178" s="327"/>
      <c r="G178" s="94"/>
      <c r="H178" s="110"/>
      <c r="I178" s="247"/>
      <c r="J178" s="328"/>
      <c r="K178" s="328"/>
      <c r="L178" s="248"/>
      <c r="M178" s="249"/>
      <c r="N178" s="249"/>
      <c r="O178" s="256"/>
      <c r="P178" s="133">
        <f t="shared" si="5"/>
      </c>
      <c r="Q178" s="41"/>
      <c r="R178" s="190">
        <f t="shared" si="3"/>
        <v>0</v>
      </c>
      <c r="S178" s="190">
        <f t="shared" si="6"/>
        <v>0</v>
      </c>
      <c r="T178" s="169"/>
      <c r="U178" s="169"/>
      <c r="AE178" s="7"/>
      <c r="AF178" s="238"/>
      <c r="AG178" s="238"/>
      <c r="AH178" s="238"/>
      <c r="AI178" s="238"/>
      <c r="AJ178" s="238"/>
      <c r="AK178" s="238"/>
      <c r="AL178" s="238"/>
      <c r="AM178" s="7"/>
    </row>
    <row r="179" spans="1:39" ht="30" customHeight="1" hidden="1">
      <c r="A179" s="16"/>
      <c r="B179" s="1"/>
      <c r="C179" s="118">
        <v>161</v>
      </c>
      <c r="D179" s="216"/>
      <c r="E179" s="326"/>
      <c r="F179" s="327"/>
      <c r="G179" s="94"/>
      <c r="H179" s="110"/>
      <c r="I179" s="247"/>
      <c r="J179" s="328"/>
      <c r="K179" s="328"/>
      <c r="L179" s="248"/>
      <c r="M179" s="249"/>
      <c r="N179" s="249"/>
      <c r="O179" s="256"/>
      <c r="P179" s="133">
        <f t="shared" si="5"/>
      </c>
      <c r="Q179" s="41"/>
      <c r="R179" s="190">
        <f t="shared" si="3"/>
        <v>0</v>
      </c>
      <c r="S179" s="190">
        <f t="shared" si="6"/>
        <v>0</v>
      </c>
      <c r="T179" s="169"/>
      <c r="U179" s="169"/>
      <c r="AE179" s="7"/>
      <c r="AF179" s="238"/>
      <c r="AG179" s="238"/>
      <c r="AH179" s="238"/>
      <c r="AI179" s="238"/>
      <c r="AJ179" s="238"/>
      <c r="AK179" s="238"/>
      <c r="AL179" s="238"/>
      <c r="AM179" s="7"/>
    </row>
    <row r="180" spans="1:39" ht="30" customHeight="1" hidden="1">
      <c r="A180" s="16"/>
      <c r="B180" s="1"/>
      <c r="C180" s="242">
        <v>162</v>
      </c>
      <c r="D180" s="216"/>
      <c r="E180" s="326"/>
      <c r="F180" s="327"/>
      <c r="G180" s="94"/>
      <c r="H180" s="110"/>
      <c r="I180" s="247"/>
      <c r="J180" s="328"/>
      <c r="K180" s="328"/>
      <c r="L180" s="248"/>
      <c r="M180" s="249"/>
      <c r="N180" s="249"/>
      <c r="O180" s="256"/>
      <c r="P180" s="133">
        <f t="shared" si="5"/>
      </c>
      <c r="Q180" s="41"/>
      <c r="R180" s="190">
        <f t="shared" si="3"/>
        <v>0</v>
      </c>
      <c r="S180" s="190">
        <f t="shared" si="6"/>
        <v>0</v>
      </c>
      <c r="T180" s="169"/>
      <c r="U180" s="169"/>
      <c r="AE180" s="7"/>
      <c r="AF180" s="238"/>
      <c r="AG180" s="238"/>
      <c r="AH180" s="238"/>
      <c r="AI180" s="238"/>
      <c r="AJ180" s="238"/>
      <c r="AK180" s="238"/>
      <c r="AL180" s="238"/>
      <c r="AM180" s="7"/>
    </row>
    <row r="181" spans="1:39" ht="30" customHeight="1" hidden="1">
      <c r="A181" s="16"/>
      <c r="B181" s="1"/>
      <c r="C181" s="118">
        <v>163</v>
      </c>
      <c r="D181" s="216"/>
      <c r="E181" s="326"/>
      <c r="F181" s="327"/>
      <c r="G181" s="94"/>
      <c r="H181" s="110"/>
      <c r="I181" s="247"/>
      <c r="J181" s="328"/>
      <c r="K181" s="328"/>
      <c r="L181" s="248"/>
      <c r="M181" s="249"/>
      <c r="N181" s="249"/>
      <c r="O181" s="256"/>
      <c r="P181" s="133">
        <f t="shared" si="5"/>
      </c>
      <c r="Q181" s="41"/>
      <c r="R181" s="190">
        <f t="shared" si="3"/>
        <v>0</v>
      </c>
      <c r="S181" s="190">
        <f t="shared" si="6"/>
        <v>0</v>
      </c>
      <c r="T181" s="169"/>
      <c r="U181" s="169"/>
      <c r="AE181" s="7"/>
      <c r="AF181" s="238"/>
      <c r="AG181" s="238"/>
      <c r="AH181" s="238"/>
      <c r="AI181" s="238"/>
      <c r="AJ181" s="238"/>
      <c r="AK181" s="238"/>
      <c r="AL181" s="238"/>
      <c r="AM181" s="7"/>
    </row>
    <row r="182" spans="1:39" ht="30" customHeight="1" hidden="1">
      <c r="A182" s="16"/>
      <c r="B182" s="1"/>
      <c r="C182" s="242">
        <v>164</v>
      </c>
      <c r="D182" s="216"/>
      <c r="E182" s="326"/>
      <c r="F182" s="327"/>
      <c r="G182" s="94"/>
      <c r="H182" s="110"/>
      <c r="I182" s="247"/>
      <c r="J182" s="328"/>
      <c r="K182" s="328"/>
      <c r="L182" s="248"/>
      <c r="M182" s="249"/>
      <c r="N182" s="249"/>
      <c r="O182" s="256"/>
      <c r="P182" s="133">
        <f t="shared" si="5"/>
      </c>
      <c r="Q182" s="41"/>
      <c r="R182" s="190">
        <f t="shared" si="3"/>
        <v>0</v>
      </c>
      <c r="S182" s="190">
        <f t="shared" si="6"/>
        <v>0</v>
      </c>
      <c r="T182" s="169"/>
      <c r="U182" s="169"/>
      <c r="AE182" s="7"/>
      <c r="AF182" s="238"/>
      <c r="AG182" s="238"/>
      <c r="AH182" s="238"/>
      <c r="AI182" s="238"/>
      <c r="AJ182" s="238"/>
      <c r="AK182" s="238"/>
      <c r="AL182" s="238"/>
      <c r="AM182" s="7"/>
    </row>
    <row r="183" spans="1:39" ht="30" customHeight="1" hidden="1">
      <c r="A183" s="16"/>
      <c r="B183" s="1"/>
      <c r="C183" s="118">
        <v>165</v>
      </c>
      <c r="D183" s="216"/>
      <c r="E183" s="326"/>
      <c r="F183" s="327"/>
      <c r="G183" s="94"/>
      <c r="H183" s="110"/>
      <c r="I183" s="247"/>
      <c r="J183" s="328"/>
      <c r="K183" s="328"/>
      <c r="L183" s="248"/>
      <c r="M183" s="249"/>
      <c r="N183" s="249"/>
      <c r="O183" s="256"/>
      <c r="P183" s="133">
        <f t="shared" si="5"/>
      </c>
      <c r="Q183" s="41"/>
      <c r="R183" s="190">
        <f t="shared" si="3"/>
        <v>0</v>
      </c>
      <c r="S183" s="190">
        <f t="shared" si="6"/>
        <v>0</v>
      </c>
      <c r="T183" s="169"/>
      <c r="U183" s="169"/>
      <c r="AE183" s="7"/>
      <c r="AF183" s="238"/>
      <c r="AG183" s="238"/>
      <c r="AH183" s="238"/>
      <c r="AI183" s="238"/>
      <c r="AJ183" s="238"/>
      <c r="AK183" s="238"/>
      <c r="AL183" s="238"/>
      <c r="AM183" s="7"/>
    </row>
    <row r="184" spans="1:39" ht="30" customHeight="1" hidden="1">
      <c r="A184" s="16"/>
      <c r="B184" s="1"/>
      <c r="C184" s="242">
        <v>166</v>
      </c>
      <c r="D184" s="216"/>
      <c r="E184" s="326"/>
      <c r="F184" s="327"/>
      <c r="G184" s="94"/>
      <c r="H184" s="110"/>
      <c r="I184" s="247"/>
      <c r="J184" s="328"/>
      <c r="K184" s="328"/>
      <c r="L184" s="248"/>
      <c r="M184" s="249"/>
      <c r="N184" s="249"/>
      <c r="O184" s="256"/>
      <c r="P184" s="133">
        <f t="shared" si="5"/>
      </c>
      <c r="Q184" s="41"/>
      <c r="R184" s="190">
        <f t="shared" si="3"/>
        <v>0</v>
      </c>
      <c r="S184" s="190">
        <f t="shared" si="6"/>
        <v>0</v>
      </c>
      <c r="T184" s="169"/>
      <c r="U184" s="169"/>
      <c r="AE184" s="7"/>
      <c r="AF184" s="238"/>
      <c r="AG184" s="238"/>
      <c r="AH184" s="238"/>
      <c r="AI184" s="238"/>
      <c r="AJ184" s="238"/>
      <c r="AK184" s="238"/>
      <c r="AL184" s="238"/>
      <c r="AM184" s="7"/>
    </row>
    <row r="185" spans="1:39" ht="30" customHeight="1" hidden="1">
      <c r="A185" s="16"/>
      <c r="B185" s="1"/>
      <c r="C185" s="118">
        <v>167</v>
      </c>
      <c r="D185" s="216"/>
      <c r="E185" s="326"/>
      <c r="F185" s="327"/>
      <c r="G185" s="94"/>
      <c r="H185" s="110"/>
      <c r="I185" s="247"/>
      <c r="J185" s="328"/>
      <c r="K185" s="328"/>
      <c r="L185" s="248"/>
      <c r="M185" s="249"/>
      <c r="N185" s="249"/>
      <c r="O185" s="256"/>
      <c r="P185" s="133">
        <f t="shared" si="5"/>
      </c>
      <c r="Q185" s="41"/>
      <c r="R185" s="190">
        <f t="shared" si="3"/>
        <v>0</v>
      </c>
      <c r="S185" s="190">
        <f t="shared" si="6"/>
        <v>0</v>
      </c>
      <c r="T185" s="169"/>
      <c r="U185" s="169"/>
      <c r="AE185" s="7"/>
      <c r="AF185" s="238"/>
      <c r="AG185" s="238"/>
      <c r="AH185" s="238"/>
      <c r="AI185" s="238"/>
      <c r="AJ185" s="238"/>
      <c r="AK185" s="238"/>
      <c r="AL185" s="238"/>
      <c r="AM185" s="7"/>
    </row>
    <row r="186" spans="1:39" ht="30" customHeight="1" hidden="1">
      <c r="A186" s="16"/>
      <c r="B186" s="1"/>
      <c r="C186" s="242">
        <v>168</v>
      </c>
      <c r="D186" s="216"/>
      <c r="E186" s="326"/>
      <c r="F186" s="327"/>
      <c r="G186" s="94"/>
      <c r="H186" s="110"/>
      <c r="I186" s="247"/>
      <c r="J186" s="328"/>
      <c r="K186" s="328"/>
      <c r="L186" s="248"/>
      <c r="M186" s="249"/>
      <c r="N186" s="249"/>
      <c r="O186" s="256"/>
      <c r="P186" s="133">
        <f t="shared" si="5"/>
      </c>
      <c r="Q186" s="41"/>
      <c r="R186" s="190">
        <f t="shared" si="3"/>
        <v>0</v>
      </c>
      <c r="S186" s="190">
        <f t="shared" si="6"/>
        <v>0</v>
      </c>
      <c r="T186" s="169"/>
      <c r="U186" s="169"/>
      <c r="AE186" s="7"/>
      <c r="AF186" s="238"/>
      <c r="AG186" s="238"/>
      <c r="AH186" s="238"/>
      <c r="AI186" s="238"/>
      <c r="AJ186" s="238"/>
      <c r="AK186" s="238"/>
      <c r="AL186" s="238"/>
      <c r="AM186" s="7"/>
    </row>
    <row r="187" spans="1:39" ht="30" customHeight="1" hidden="1">
      <c r="A187" s="16"/>
      <c r="B187" s="1"/>
      <c r="C187" s="118">
        <v>169</v>
      </c>
      <c r="D187" s="216"/>
      <c r="E187" s="326"/>
      <c r="F187" s="327"/>
      <c r="G187" s="94"/>
      <c r="H187" s="110"/>
      <c r="I187" s="247"/>
      <c r="J187" s="328"/>
      <c r="K187" s="328"/>
      <c r="L187" s="248"/>
      <c r="M187" s="249"/>
      <c r="N187" s="249"/>
      <c r="O187" s="256"/>
      <c r="P187" s="133">
        <f t="shared" si="5"/>
      </c>
      <c r="Q187" s="41"/>
      <c r="R187" s="190">
        <f t="shared" si="3"/>
        <v>0</v>
      </c>
      <c r="S187" s="190">
        <f t="shared" si="6"/>
        <v>0</v>
      </c>
      <c r="T187" s="169"/>
      <c r="U187" s="169"/>
      <c r="AE187" s="7"/>
      <c r="AF187" s="238"/>
      <c r="AG187" s="238"/>
      <c r="AH187" s="238"/>
      <c r="AI187" s="238"/>
      <c r="AJ187" s="238"/>
      <c r="AK187" s="238"/>
      <c r="AL187" s="238"/>
      <c r="AM187" s="7"/>
    </row>
    <row r="188" spans="1:39" ht="30" customHeight="1" hidden="1">
      <c r="A188" s="16"/>
      <c r="B188" s="1"/>
      <c r="C188" s="242">
        <v>170</v>
      </c>
      <c r="D188" s="216"/>
      <c r="E188" s="326"/>
      <c r="F188" s="327"/>
      <c r="G188" s="94"/>
      <c r="H188" s="110"/>
      <c r="I188" s="247"/>
      <c r="J188" s="328"/>
      <c r="K188" s="328"/>
      <c r="L188" s="248"/>
      <c r="M188" s="249"/>
      <c r="N188" s="249"/>
      <c r="O188" s="256"/>
      <c r="P188" s="133">
        <f t="shared" si="5"/>
      </c>
      <c r="Q188" s="41"/>
      <c r="R188" s="190">
        <f t="shared" si="3"/>
        <v>0</v>
      </c>
      <c r="S188" s="190">
        <f t="shared" si="6"/>
        <v>0</v>
      </c>
      <c r="T188" s="169"/>
      <c r="U188" s="169"/>
      <c r="AE188" s="7"/>
      <c r="AF188" s="238"/>
      <c r="AG188" s="238"/>
      <c r="AH188" s="238"/>
      <c r="AI188" s="238"/>
      <c r="AJ188" s="238"/>
      <c r="AK188" s="238"/>
      <c r="AL188" s="238"/>
      <c r="AM188" s="7"/>
    </row>
    <row r="189" spans="1:39" ht="30" customHeight="1" hidden="1">
      <c r="A189" s="16"/>
      <c r="B189" s="1"/>
      <c r="C189" s="118">
        <v>171</v>
      </c>
      <c r="D189" s="216"/>
      <c r="E189" s="326"/>
      <c r="F189" s="327"/>
      <c r="G189" s="94"/>
      <c r="H189" s="110"/>
      <c r="I189" s="247"/>
      <c r="J189" s="328"/>
      <c r="K189" s="328"/>
      <c r="L189" s="248"/>
      <c r="M189" s="249"/>
      <c r="N189" s="249"/>
      <c r="O189" s="256"/>
      <c r="P189" s="133">
        <f t="shared" si="5"/>
      </c>
      <c r="Q189" s="41"/>
      <c r="R189" s="190">
        <f t="shared" si="3"/>
        <v>0</v>
      </c>
      <c r="S189" s="190">
        <f t="shared" si="6"/>
        <v>0</v>
      </c>
      <c r="T189" s="169"/>
      <c r="U189" s="169"/>
      <c r="AE189" s="7"/>
      <c r="AF189" s="238"/>
      <c r="AG189" s="238"/>
      <c r="AH189" s="238"/>
      <c r="AI189" s="238"/>
      <c r="AJ189" s="238"/>
      <c r="AK189" s="238"/>
      <c r="AL189" s="238"/>
      <c r="AM189" s="7"/>
    </row>
    <row r="190" spans="1:39" ht="30" customHeight="1" hidden="1">
      <c r="A190" s="16"/>
      <c r="B190" s="1"/>
      <c r="C190" s="242">
        <v>172</v>
      </c>
      <c r="D190" s="216"/>
      <c r="E190" s="326"/>
      <c r="F190" s="327"/>
      <c r="G190" s="94"/>
      <c r="H190" s="110"/>
      <c r="I190" s="247"/>
      <c r="J190" s="328"/>
      <c r="K190" s="328"/>
      <c r="L190" s="248"/>
      <c r="M190" s="249"/>
      <c r="N190" s="249"/>
      <c r="O190" s="256"/>
      <c r="P190" s="133">
        <f t="shared" si="5"/>
      </c>
      <c r="Q190" s="41"/>
      <c r="R190" s="190">
        <f t="shared" si="3"/>
        <v>0</v>
      </c>
      <c r="S190" s="190">
        <f t="shared" si="6"/>
        <v>0</v>
      </c>
      <c r="T190" s="169"/>
      <c r="U190" s="169"/>
      <c r="AE190" s="7"/>
      <c r="AF190" s="238"/>
      <c r="AG190" s="238"/>
      <c r="AH190" s="238"/>
      <c r="AI190" s="238"/>
      <c r="AJ190" s="238"/>
      <c r="AK190" s="238"/>
      <c r="AL190" s="238"/>
      <c r="AM190" s="7"/>
    </row>
    <row r="191" spans="1:39" ht="30" customHeight="1" hidden="1">
      <c r="A191" s="16"/>
      <c r="B191" s="1"/>
      <c r="C191" s="118">
        <v>173</v>
      </c>
      <c r="D191" s="216"/>
      <c r="E191" s="326"/>
      <c r="F191" s="327"/>
      <c r="G191" s="94"/>
      <c r="H191" s="110"/>
      <c r="I191" s="247"/>
      <c r="J191" s="328"/>
      <c r="K191" s="328"/>
      <c r="L191" s="248"/>
      <c r="M191" s="249"/>
      <c r="N191" s="249"/>
      <c r="O191" s="256"/>
      <c r="P191" s="133">
        <f t="shared" si="5"/>
      </c>
      <c r="Q191" s="41"/>
      <c r="R191" s="190">
        <f t="shared" si="3"/>
        <v>0</v>
      </c>
      <c r="S191" s="190">
        <f t="shared" si="6"/>
        <v>0</v>
      </c>
      <c r="T191" s="169"/>
      <c r="U191" s="169"/>
      <c r="AE191" s="7"/>
      <c r="AF191" s="238"/>
      <c r="AG191" s="238"/>
      <c r="AH191" s="238"/>
      <c r="AI191" s="238"/>
      <c r="AJ191" s="238"/>
      <c r="AK191" s="238"/>
      <c r="AL191" s="238"/>
      <c r="AM191" s="7"/>
    </row>
    <row r="192" spans="1:39" ht="30" customHeight="1" hidden="1">
      <c r="A192" s="16"/>
      <c r="B192" s="1"/>
      <c r="C192" s="242">
        <v>174</v>
      </c>
      <c r="D192" s="216"/>
      <c r="E192" s="326"/>
      <c r="F192" s="327"/>
      <c r="G192" s="94"/>
      <c r="H192" s="110"/>
      <c r="I192" s="247"/>
      <c r="J192" s="328"/>
      <c r="K192" s="328"/>
      <c r="L192" s="248"/>
      <c r="M192" s="249"/>
      <c r="N192" s="249"/>
      <c r="O192" s="256"/>
      <c r="P192" s="133">
        <f t="shared" si="5"/>
      </c>
      <c r="Q192" s="41"/>
      <c r="R192" s="190">
        <f t="shared" si="3"/>
        <v>0</v>
      </c>
      <c r="S192" s="190">
        <f t="shared" si="6"/>
        <v>0</v>
      </c>
      <c r="T192" s="169"/>
      <c r="U192" s="169"/>
      <c r="AE192" s="7"/>
      <c r="AF192" s="238"/>
      <c r="AG192" s="238"/>
      <c r="AH192" s="238"/>
      <c r="AI192" s="238"/>
      <c r="AJ192" s="238"/>
      <c r="AK192" s="238"/>
      <c r="AL192" s="238"/>
      <c r="AM192" s="7"/>
    </row>
    <row r="193" spans="1:39" ht="30" customHeight="1" hidden="1">
      <c r="A193" s="16"/>
      <c r="B193" s="1"/>
      <c r="C193" s="118">
        <v>175</v>
      </c>
      <c r="D193" s="216"/>
      <c r="E193" s="326"/>
      <c r="F193" s="327"/>
      <c r="G193" s="94"/>
      <c r="H193" s="110"/>
      <c r="I193" s="247"/>
      <c r="J193" s="328"/>
      <c r="K193" s="328"/>
      <c r="L193" s="248"/>
      <c r="M193" s="249"/>
      <c r="N193" s="249"/>
      <c r="O193" s="256"/>
      <c r="P193" s="133">
        <f t="shared" si="5"/>
      </c>
      <c r="Q193" s="41"/>
      <c r="R193" s="190">
        <f t="shared" si="3"/>
        <v>0</v>
      </c>
      <c r="S193" s="190">
        <f t="shared" si="6"/>
        <v>0</v>
      </c>
      <c r="T193" s="169"/>
      <c r="U193" s="169"/>
      <c r="AE193" s="7"/>
      <c r="AF193" s="238"/>
      <c r="AG193" s="238"/>
      <c r="AH193" s="238"/>
      <c r="AI193" s="238"/>
      <c r="AJ193" s="238"/>
      <c r="AK193" s="238"/>
      <c r="AL193" s="238"/>
      <c r="AM193" s="7"/>
    </row>
    <row r="194" spans="1:39" ht="30" customHeight="1" hidden="1">
      <c r="A194" s="16"/>
      <c r="B194" s="1"/>
      <c r="C194" s="242">
        <v>176</v>
      </c>
      <c r="D194" s="216"/>
      <c r="E194" s="326"/>
      <c r="F194" s="327"/>
      <c r="G194" s="94"/>
      <c r="H194" s="110"/>
      <c r="I194" s="247"/>
      <c r="J194" s="328"/>
      <c r="K194" s="328"/>
      <c r="L194" s="248"/>
      <c r="M194" s="249"/>
      <c r="N194" s="249"/>
      <c r="O194" s="256"/>
      <c r="P194" s="133">
        <f t="shared" si="5"/>
      </c>
      <c r="Q194" s="41"/>
      <c r="R194" s="190">
        <f t="shared" si="3"/>
        <v>0</v>
      </c>
      <c r="S194" s="190">
        <f t="shared" si="6"/>
        <v>0</v>
      </c>
      <c r="T194" s="169"/>
      <c r="U194" s="169"/>
      <c r="AE194" s="7"/>
      <c r="AF194" s="238"/>
      <c r="AG194" s="238"/>
      <c r="AH194" s="238"/>
      <c r="AI194" s="238"/>
      <c r="AJ194" s="238"/>
      <c r="AK194" s="238"/>
      <c r="AL194" s="238"/>
      <c r="AM194" s="7"/>
    </row>
    <row r="195" spans="1:39" ht="30" customHeight="1" hidden="1">
      <c r="A195" s="16"/>
      <c r="B195" s="1"/>
      <c r="C195" s="118">
        <v>177</v>
      </c>
      <c r="D195" s="216"/>
      <c r="E195" s="326"/>
      <c r="F195" s="327"/>
      <c r="G195" s="94"/>
      <c r="H195" s="110"/>
      <c r="I195" s="247"/>
      <c r="J195" s="328"/>
      <c r="K195" s="328"/>
      <c r="L195" s="248"/>
      <c r="M195" s="249"/>
      <c r="N195" s="249"/>
      <c r="O195" s="256"/>
      <c r="P195" s="133">
        <f t="shared" si="5"/>
      </c>
      <c r="Q195" s="41"/>
      <c r="R195" s="190">
        <f t="shared" si="3"/>
        <v>0</v>
      </c>
      <c r="S195" s="190">
        <f t="shared" si="6"/>
        <v>0</v>
      </c>
      <c r="T195" s="169"/>
      <c r="U195" s="169"/>
      <c r="AE195" s="7"/>
      <c r="AF195" s="238"/>
      <c r="AG195" s="238"/>
      <c r="AH195" s="238"/>
      <c r="AI195" s="238"/>
      <c r="AJ195" s="238"/>
      <c r="AK195" s="238"/>
      <c r="AL195" s="238"/>
      <c r="AM195" s="7"/>
    </row>
    <row r="196" spans="1:39" ht="30" customHeight="1" hidden="1">
      <c r="A196" s="16"/>
      <c r="B196" s="1"/>
      <c r="C196" s="242">
        <v>178</v>
      </c>
      <c r="D196" s="216"/>
      <c r="E196" s="326"/>
      <c r="F196" s="327"/>
      <c r="G196" s="94"/>
      <c r="H196" s="110"/>
      <c r="I196" s="247"/>
      <c r="J196" s="328"/>
      <c r="K196" s="328"/>
      <c r="L196" s="248"/>
      <c r="M196" s="249"/>
      <c r="N196" s="249"/>
      <c r="O196" s="256"/>
      <c r="P196" s="133">
        <f t="shared" si="5"/>
      </c>
      <c r="Q196" s="41"/>
      <c r="R196" s="190">
        <f t="shared" si="3"/>
        <v>0</v>
      </c>
      <c r="S196" s="190">
        <f t="shared" si="6"/>
        <v>0</v>
      </c>
      <c r="T196" s="169"/>
      <c r="U196" s="169"/>
      <c r="AE196" s="7"/>
      <c r="AF196" s="238"/>
      <c r="AG196" s="238"/>
      <c r="AH196" s="238"/>
      <c r="AI196" s="238"/>
      <c r="AJ196" s="238"/>
      <c r="AK196" s="238"/>
      <c r="AL196" s="238"/>
      <c r="AM196" s="7"/>
    </row>
    <row r="197" spans="1:39" ht="30" customHeight="1" hidden="1">
      <c r="A197" s="16"/>
      <c r="B197" s="1"/>
      <c r="C197" s="118">
        <v>179</v>
      </c>
      <c r="D197" s="216"/>
      <c r="E197" s="326"/>
      <c r="F197" s="327"/>
      <c r="G197" s="94"/>
      <c r="H197" s="110"/>
      <c r="I197" s="247"/>
      <c r="J197" s="328"/>
      <c r="K197" s="328"/>
      <c r="L197" s="248"/>
      <c r="M197" s="249"/>
      <c r="N197" s="249"/>
      <c r="O197" s="256"/>
      <c r="P197" s="133">
        <f t="shared" si="5"/>
      </c>
      <c r="Q197" s="41"/>
      <c r="R197" s="190">
        <f t="shared" si="3"/>
        <v>0</v>
      </c>
      <c r="S197" s="190">
        <f t="shared" si="6"/>
        <v>0</v>
      </c>
      <c r="T197" s="169"/>
      <c r="U197" s="169"/>
      <c r="AE197" s="7"/>
      <c r="AF197" s="238"/>
      <c r="AG197" s="238"/>
      <c r="AH197" s="238"/>
      <c r="AI197" s="238"/>
      <c r="AJ197" s="238"/>
      <c r="AK197" s="238"/>
      <c r="AL197" s="238"/>
      <c r="AM197" s="7"/>
    </row>
    <row r="198" spans="1:39" ht="30" customHeight="1" hidden="1">
      <c r="A198" s="16"/>
      <c r="B198" s="1"/>
      <c r="C198" s="242">
        <v>180</v>
      </c>
      <c r="D198" s="216"/>
      <c r="E198" s="326"/>
      <c r="F198" s="327"/>
      <c r="G198" s="94"/>
      <c r="H198" s="110"/>
      <c r="I198" s="247"/>
      <c r="J198" s="328"/>
      <c r="K198" s="328"/>
      <c r="L198" s="248"/>
      <c r="M198" s="249"/>
      <c r="N198" s="249"/>
      <c r="O198" s="256"/>
      <c r="P198" s="133">
        <f t="shared" si="5"/>
      </c>
      <c r="Q198" s="41"/>
      <c r="R198" s="190">
        <f t="shared" si="3"/>
        <v>0</v>
      </c>
      <c r="S198" s="190">
        <f t="shared" si="6"/>
        <v>0</v>
      </c>
      <c r="T198" s="169"/>
      <c r="U198" s="169"/>
      <c r="AE198" s="7"/>
      <c r="AF198" s="238"/>
      <c r="AG198" s="238"/>
      <c r="AH198" s="238"/>
      <c r="AI198" s="238"/>
      <c r="AJ198" s="238"/>
      <c r="AK198" s="238"/>
      <c r="AL198" s="238"/>
      <c r="AM198" s="7"/>
    </row>
    <row r="199" spans="1:39" ht="30" customHeight="1" hidden="1">
      <c r="A199" s="16"/>
      <c r="B199" s="1"/>
      <c r="C199" s="118">
        <v>181</v>
      </c>
      <c r="D199" s="216"/>
      <c r="E199" s="326"/>
      <c r="F199" s="327"/>
      <c r="G199" s="94"/>
      <c r="H199" s="110"/>
      <c r="I199" s="247"/>
      <c r="J199" s="328"/>
      <c r="K199" s="328"/>
      <c r="L199" s="248"/>
      <c r="M199" s="249"/>
      <c r="N199" s="249"/>
      <c r="O199" s="256"/>
      <c r="P199" s="133">
        <f t="shared" si="5"/>
      </c>
      <c r="Q199" s="41"/>
      <c r="R199" s="190">
        <f t="shared" si="3"/>
        <v>0</v>
      </c>
      <c r="S199" s="190">
        <f t="shared" si="6"/>
        <v>0</v>
      </c>
      <c r="T199" s="169"/>
      <c r="U199" s="169"/>
      <c r="AE199" s="7"/>
      <c r="AF199" s="238"/>
      <c r="AG199" s="238"/>
      <c r="AH199" s="238"/>
      <c r="AI199" s="238"/>
      <c r="AJ199" s="238"/>
      <c r="AK199" s="238"/>
      <c r="AL199" s="238"/>
      <c r="AM199" s="7"/>
    </row>
    <row r="200" spans="1:39" ht="30" customHeight="1" hidden="1">
      <c r="A200" s="16"/>
      <c r="B200" s="1"/>
      <c r="C200" s="242">
        <v>182</v>
      </c>
      <c r="D200" s="216"/>
      <c r="E200" s="326"/>
      <c r="F200" s="327"/>
      <c r="G200" s="94"/>
      <c r="H200" s="110"/>
      <c r="I200" s="247"/>
      <c r="J200" s="328"/>
      <c r="K200" s="328"/>
      <c r="L200" s="248"/>
      <c r="M200" s="249"/>
      <c r="N200" s="249"/>
      <c r="O200" s="256"/>
      <c r="P200" s="133">
        <f t="shared" si="5"/>
      </c>
      <c r="Q200" s="41"/>
      <c r="R200" s="190">
        <f t="shared" si="3"/>
        <v>0</v>
      </c>
      <c r="S200" s="190">
        <f t="shared" si="6"/>
        <v>0</v>
      </c>
      <c r="T200" s="169"/>
      <c r="U200" s="169"/>
      <c r="AE200" s="7"/>
      <c r="AF200" s="238"/>
      <c r="AG200" s="238"/>
      <c r="AH200" s="238"/>
      <c r="AI200" s="238"/>
      <c r="AJ200" s="238"/>
      <c r="AK200" s="238"/>
      <c r="AL200" s="238"/>
      <c r="AM200" s="7"/>
    </row>
    <row r="201" spans="1:39" ht="30" customHeight="1" hidden="1">
      <c r="A201" s="16"/>
      <c r="B201" s="1"/>
      <c r="C201" s="118">
        <v>183</v>
      </c>
      <c r="D201" s="216"/>
      <c r="E201" s="326"/>
      <c r="F201" s="327"/>
      <c r="G201" s="94"/>
      <c r="H201" s="110"/>
      <c r="I201" s="247"/>
      <c r="J201" s="328"/>
      <c r="K201" s="328"/>
      <c r="L201" s="248"/>
      <c r="M201" s="249"/>
      <c r="N201" s="249"/>
      <c r="O201" s="256"/>
      <c r="P201" s="133">
        <f t="shared" si="5"/>
      </c>
      <c r="Q201" s="41"/>
      <c r="R201" s="190">
        <f t="shared" si="3"/>
        <v>0</v>
      </c>
      <c r="S201" s="190">
        <f t="shared" si="6"/>
        <v>0</v>
      </c>
      <c r="T201" s="169"/>
      <c r="U201" s="169"/>
      <c r="AE201" s="7"/>
      <c r="AF201" s="238"/>
      <c r="AG201" s="238"/>
      <c r="AH201" s="238"/>
      <c r="AI201" s="238"/>
      <c r="AJ201" s="238"/>
      <c r="AK201" s="238"/>
      <c r="AL201" s="238"/>
      <c r="AM201" s="7"/>
    </row>
    <row r="202" spans="1:39" ht="30" customHeight="1" hidden="1">
      <c r="A202" s="16"/>
      <c r="B202" s="1"/>
      <c r="C202" s="242">
        <v>184</v>
      </c>
      <c r="D202" s="216"/>
      <c r="E202" s="326"/>
      <c r="F202" s="327"/>
      <c r="G202" s="94"/>
      <c r="H202" s="110"/>
      <c r="I202" s="247"/>
      <c r="J202" s="328"/>
      <c r="K202" s="328"/>
      <c r="L202" s="248"/>
      <c r="M202" s="249"/>
      <c r="N202" s="249"/>
      <c r="O202" s="256"/>
      <c r="P202" s="133">
        <f t="shared" si="5"/>
      </c>
      <c r="Q202" s="41"/>
      <c r="R202" s="190">
        <f t="shared" si="3"/>
        <v>0</v>
      </c>
      <c r="S202" s="190">
        <f t="shared" si="6"/>
        <v>0</v>
      </c>
      <c r="T202" s="169"/>
      <c r="U202" s="169"/>
      <c r="AE202" s="7"/>
      <c r="AF202" s="238"/>
      <c r="AG202" s="238"/>
      <c r="AH202" s="238"/>
      <c r="AI202" s="238"/>
      <c r="AJ202" s="238"/>
      <c r="AK202" s="238"/>
      <c r="AL202" s="238"/>
      <c r="AM202" s="7"/>
    </row>
    <row r="203" spans="1:39" ht="30" customHeight="1" hidden="1">
      <c r="A203" s="16"/>
      <c r="B203" s="1"/>
      <c r="C203" s="118">
        <v>185</v>
      </c>
      <c r="D203" s="216"/>
      <c r="E203" s="326"/>
      <c r="F203" s="327"/>
      <c r="G203" s="94"/>
      <c r="H203" s="110"/>
      <c r="I203" s="247"/>
      <c r="J203" s="328"/>
      <c r="K203" s="328"/>
      <c r="L203" s="248"/>
      <c r="M203" s="249"/>
      <c r="N203" s="249"/>
      <c r="O203" s="256"/>
      <c r="P203" s="133">
        <f t="shared" si="5"/>
      </c>
      <c r="Q203" s="41"/>
      <c r="R203" s="190">
        <f t="shared" si="3"/>
        <v>0</v>
      </c>
      <c r="S203" s="190">
        <f t="shared" si="6"/>
        <v>0</v>
      </c>
      <c r="T203" s="169"/>
      <c r="U203" s="169"/>
      <c r="AE203" s="7"/>
      <c r="AF203" s="238"/>
      <c r="AG203" s="238"/>
      <c r="AH203" s="238"/>
      <c r="AI203" s="238"/>
      <c r="AJ203" s="238"/>
      <c r="AK203" s="238"/>
      <c r="AL203" s="238"/>
      <c r="AM203" s="7"/>
    </row>
    <row r="204" spans="1:39" ht="30" customHeight="1" hidden="1">
      <c r="A204" s="16"/>
      <c r="B204" s="1"/>
      <c r="C204" s="242">
        <v>186</v>
      </c>
      <c r="D204" s="216"/>
      <c r="E204" s="326"/>
      <c r="F204" s="327"/>
      <c r="G204" s="94"/>
      <c r="H204" s="110"/>
      <c r="I204" s="247"/>
      <c r="J204" s="328"/>
      <c r="K204" s="328"/>
      <c r="L204" s="248"/>
      <c r="M204" s="249"/>
      <c r="N204" s="249"/>
      <c r="O204" s="256"/>
      <c r="P204" s="133">
        <f t="shared" si="5"/>
      </c>
      <c r="Q204" s="41"/>
      <c r="R204" s="190">
        <f t="shared" si="3"/>
        <v>0</v>
      </c>
      <c r="S204" s="190">
        <f t="shared" si="6"/>
        <v>0</v>
      </c>
      <c r="T204" s="169"/>
      <c r="U204" s="169"/>
      <c r="AE204" s="7"/>
      <c r="AF204" s="238"/>
      <c r="AG204" s="238"/>
      <c r="AH204" s="238"/>
      <c r="AI204" s="238"/>
      <c r="AJ204" s="238"/>
      <c r="AK204" s="238"/>
      <c r="AL204" s="238"/>
      <c r="AM204" s="7"/>
    </row>
    <row r="205" spans="1:39" ht="30" customHeight="1" hidden="1">
      <c r="A205" s="16"/>
      <c r="B205" s="1"/>
      <c r="C205" s="118">
        <v>187</v>
      </c>
      <c r="D205" s="216"/>
      <c r="E205" s="326"/>
      <c r="F205" s="327"/>
      <c r="G205" s="94"/>
      <c r="H205" s="110"/>
      <c r="I205" s="247"/>
      <c r="J205" s="328"/>
      <c r="K205" s="328"/>
      <c r="L205" s="248"/>
      <c r="M205" s="249"/>
      <c r="N205" s="249"/>
      <c r="O205" s="256"/>
      <c r="P205" s="133">
        <f t="shared" si="5"/>
      </c>
      <c r="Q205" s="41"/>
      <c r="R205" s="190">
        <f t="shared" si="3"/>
        <v>0</v>
      </c>
      <c r="S205" s="190">
        <f t="shared" si="6"/>
        <v>0</v>
      </c>
      <c r="T205" s="169"/>
      <c r="U205" s="169"/>
      <c r="AE205" s="7"/>
      <c r="AF205" s="238"/>
      <c r="AG205" s="238"/>
      <c r="AH205" s="238"/>
      <c r="AI205" s="238"/>
      <c r="AJ205" s="238"/>
      <c r="AK205" s="238"/>
      <c r="AL205" s="238"/>
      <c r="AM205" s="7"/>
    </row>
    <row r="206" spans="1:39" ht="30" customHeight="1" hidden="1">
      <c r="A206" s="16"/>
      <c r="B206" s="1"/>
      <c r="C206" s="242">
        <v>188</v>
      </c>
      <c r="D206" s="216"/>
      <c r="E206" s="326"/>
      <c r="F206" s="327"/>
      <c r="G206" s="94"/>
      <c r="H206" s="110"/>
      <c r="I206" s="247"/>
      <c r="J206" s="328"/>
      <c r="K206" s="328"/>
      <c r="L206" s="248"/>
      <c r="M206" s="249"/>
      <c r="N206" s="249"/>
      <c r="O206" s="256"/>
      <c r="P206" s="133">
        <f t="shared" si="5"/>
      </c>
      <c r="Q206" s="41"/>
      <c r="R206" s="190">
        <f t="shared" si="3"/>
        <v>0</v>
      </c>
      <c r="S206" s="190">
        <f t="shared" si="6"/>
        <v>0</v>
      </c>
      <c r="T206" s="169"/>
      <c r="U206" s="169"/>
      <c r="AE206" s="7"/>
      <c r="AF206" s="238"/>
      <c r="AG206" s="238"/>
      <c r="AH206" s="238"/>
      <c r="AI206" s="238"/>
      <c r="AJ206" s="238"/>
      <c r="AK206" s="238"/>
      <c r="AL206" s="238"/>
      <c r="AM206" s="7"/>
    </row>
    <row r="207" spans="1:39" ht="30" customHeight="1" hidden="1">
      <c r="A207" s="16"/>
      <c r="B207" s="1"/>
      <c r="C207" s="118">
        <v>189</v>
      </c>
      <c r="D207" s="216"/>
      <c r="E207" s="326"/>
      <c r="F207" s="327"/>
      <c r="G207" s="94"/>
      <c r="H207" s="110"/>
      <c r="I207" s="247"/>
      <c r="J207" s="328"/>
      <c r="K207" s="328"/>
      <c r="L207" s="248"/>
      <c r="M207" s="249"/>
      <c r="N207" s="249"/>
      <c r="O207" s="256"/>
      <c r="P207" s="133">
        <f t="shared" si="5"/>
      </c>
      <c r="Q207" s="41"/>
      <c r="R207" s="190">
        <f t="shared" si="3"/>
        <v>0</v>
      </c>
      <c r="S207" s="190">
        <f t="shared" si="6"/>
        <v>0</v>
      </c>
      <c r="T207" s="169"/>
      <c r="U207" s="169"/>
      <c r="AE207" s="7"/>
      <c r="AF207" s="238"/>
      <c r="AG207" s="238"/>
      <c r="AH207" s="238"/>
      <c r="AI207" s="238"/>
      <c r="AJ207" s="238"/>
      <c r="AK207" s="238"/>
      <c r="AL207" s="238"/>
      <c r="AM207" s="7"/>
    </row>
    <row r="208" spans="1:39" ht="30" customHeight="1" hidden="1">
      <c r="A208" s="16"/>
      <c r="B208" s="1"/>
      <c r="C208" s="242">
        <v>190</v>
      </c>
      <c r="D208" s="216"/>
      <c r="E208" s="326"/>
      <c r="F208" s="327"/>
      <c r="G208" s="94"/>
      <c r="H208" s="110"/>
      <c r="I208" s="247"/>
      <c r="J208" s="328"/>
      <c r="K208" s="328"/>
      <c r="L208" s="248"/>
      <c r="M208" s="249"/>
      <c r="N208" s="249"/>
      <c r="O208" s="256"/>
      <c r="P208" s="133">
        <f t="shared" si="5"/>
      </c>
      <c r="Q208" s="41"/>
      <c r="R208" s="190">
        <f t="shared" si="3"/>
        <v>0</v>
      </c>
      <c r="S208" s="190">
        <f t="shared" si="6"/>
        <v>0</v>
      </c>
      <c r="T208" s="169"/>
      <c r="U208" s="169"/>
      <c r="AE208" s="7"/>
      <c r="AF208" s="238"/>
      <c r="AG208" s="238"/>
      <c r="AH208" s="238"/>
      <c r="AI208" s="238"/>
      <c r="AJ208" s="238"/>
      <c r="AK208" s="238"/>
      <c r="AL208" s="238"/>
      <c r="AM208" s="7"/>
    </row>
    <row r="209" spans="1:39" ht="30" customHeight="1" hidden="1">
      <c r="A209" s="16"/>
      <c r="B209" s="1"/>
      <c r="C209" s="118">
        <v>191</v>
      </c>
      <c r="D209" s="216"/>
      <c r="E209" s="326"/>
      <c r="F209" s="327"/>
      <c r="G209" s="94"/>
      <c r="H209" s="110"/>
      <c r="I209" s="247"/>
      <c r="J209" s="328"/>
      <c r="K209" s="328"/>
      <c r="L209" s="248"/>
      <c r="M209" s="249"/>
      <c r="N209" s="249"/>
      <c r="O209" s="256"/>
      <c r="P209" s="133">
        <f t="shared" si="5"/>
      </c>
      <c r="Q209" s="41"/>
      <c r="R209" s="190">
        <f t="shared" si="3"/>
        <v>0</v>
      </c>
      <c r="S209" s="190">
        <f t="shared" si="6"/>
        <v>0</v>
      </c>
      <c r="T209" s="169"/>
      <c r="U209" s="169"/>
      <c r="AE209" s="7"/>
      <c r="AF209" s="238"/>
      <c r="AG209" s="238"/>
      <c r="AH209" s="238"/>
      <c r="AI209" s="238"/>
      <c r="AJ209" s="238"/>
      <c r="AK209" s="238"/>
      <c r="AL209" s="238"/>
      <c r="AM209" s="7"/>
    </row>
    <row r="210" spans="1:39" ht="30" customHeight="1" hidden="1">
      <c r="A210" s="16"/>
      <c r="B210" s="1"/>
      <c r="C210" s="242">
        <v>192</v>
      </c>
      <c r="D210" s="216"/>
      <c r="E210" s="326"/>
      <c r="F210" s="327"/>
      <c r="G210" s="94"/>
      <c r="H210" s="110"/>
      <c r="I210" s="247"/>
      <c r="J210" s="328"/>
      <c r="K210" s="328"/>
      <c r="L210" s="248"/>
      <c r="M210" s="249"/>
      <c r="N210" s="249"/>
      <c r="O210" s="256"/>
      <c r="P210" s="133">
        <f t="shared" si="5"/>
      </c>
      <c r="Q210" s="41"/>
      <c r="R210" s="190">
        <f t="shared" si="3"/>
        <v>0</v>
      </c>
      <c r="S210" s="190">
        <f t="shared" si="6"/>
        <v>0</v>
      </c>
      <c r="T210" s="169"/>
      <c r="U210" s="169"/>
      <c r="AE210" s="7"/>
      <c r="AF210" s="238"/>
      <c r="AG210" s="238"/>
      <c r="AH210" s="238"/>
      <c r="AI210" s="238"/>
      <c r="AJ210" s="238"/>
      <c r="AK210" s="238"/>
      <c r="AL210" s="238"/>
      <c r="AM210" s="7"/>
    </row>
    <row r="211" spans="1:39" ht="30" customHeight="1" hidden="1">
      <c r="A211" s="16"/>
      <c r="B211" s="1"/>
      <c r="C211" s="118">
        <v>193</v>
      </c>
      <c r="D211" s="216"/>
      <c r="E211" s="326"/>
      <c r="F211" s="327"/>
      <c r="G211" s="94"/>
      <c r="H211" s="110"/>
      <c r="I211" s="247"/>
      <c r="J211" s="328"/>
      <c r="K211" s="328"/>
      <c r="L211" s="248"/>
      <c r="M211" s="249"/>
      <c r="N211" s="249"/>
      <c r="O211" s="256"/>
      <c r="P211" s="133">
        <f t="shared" si="5"/>
      </c>
      <c r="Q211" s="41"/>
      <c r="R211" s="190">
        <f t="shared" si="3"/>
        <v>0</v>
      </c>
      <c r="S211" s="190">
        <f aca="true" t="shared" si="7" ref="S211:S274">IF(E211="",0,IF(LEFT(H211,1)="■",0,1))</f>
        <v>0</v>
      </c>
      <c r="T211" s="169"/>
      <c r="U211" s="169"/>
      <c r="AE211" s="7"/>
      <c r="AF211" s="238"/>
      <c r="AG211" s="238"/>
      <c r="AH211" s="238"/>
      <c r="AI211" s="238"/>
      <c r="AJ211" s="238"/>
      <c r="AK211" s="238"/>
      <c r="AL211" s="238"/>
      <c r="AM211" s="7"/>
    </row>
    <row r="212" spans="1:39" ht="30" customHeight="1" hidden="1">
      <c r="A212" s="16"/>
      <c r="B212" s="1"/>
      <c r="C212" s="242">
        <v>194</v>
      </c>
      <c r="D212" s="216"/>
      <c r="E212" s="326"/>
      <c r="F212" s="327"/>
      <c r="G212" s="94"/>
      <c r="H212" s="110"/>
      <c r="I212" s="247"/>
      <c r="J212" s="328"/>
      <c r="K212" s="328"/>
      <c r="L212" s="248"/>
      <c r="M212" s="249"/>
      <c r="N212" s="249"/>
      <c r="O212" s="256"/>
      <c r="P212" s="133">
        <f t="shared" si="5"/>
      </c>
      <c r="Q212" s="41"/>
      <c r="R212" s="190">
        <f t="shared" si="3"/>
        <v>0</v>
      </c>
      <c r="S212" s="190">
        <f t="shared" si="7"/>
        <v>0</v>
      </c>
      <c r="T212" s="169"/>
      <c r="U212" s="169"/>
      <c r="AE212" s="7"/>
      <c r="AF212" s="238"/>
      <c r="AG212" s="238"/>
      <c r="AH212" s="238"/>
      <c r="AI212" s="238"/>
      <c r="AJ212" s="238"/>
      <c r="AK212" s="238"/>
      <c r="AL212" s="238"/>
      <c r="AM212" s="7"/>
    </row>
    <row r="213" spans="1:39" ht="30" customHeight="1" hidden="1">
      <c r="A213" s="16"/>
      <c r="B213" s="1"/>
      <c r="C213" s="118">
        <v>195</v>
      </c>
      <c r="D213" s="216"/>
      <c r="E213" s="326"/>
      <c r="F213" s="327"/>
      <c r="G213" s="94"/>
      <c r="H213" s="110"/>
      <c r="I213" s="247"/>
      <c r="J213" s="328"/>
      <c r="K213" s="328"/>
      <c r="L213" s="248"/>
      <c r="M213" s="249"/>
      <c r="N213" s="249"/>
      <c r="O213" s="256"/>
      <c r="P213" s="133">
        <f t="shared" si="5"/>
      </c>
      <c r="Q213" s="41"/>
      <c r="R213" s="190">
        <f t="shared" si="3"/>
        <v>0</v>
      </c>
      <c r="S213" s="190">
        <f t="shared" si="7"/>
        <v>0</v>
      </c>
      <c r="T213" s="169"/>
      <c r="U213" s="169"/>
      <c r="AE213" s="7"/>
      <c r="AF213" s="238"/>
      <c r="AG213" s="238"/>
      <c r="AH213" s="238"/>
      <c r="AI213" s="238"/>
      <c r="AJ213" s="238"/>
      <c r="AK213" s="238"/>
      <c r="AL213" s="238"/>
      <c r="AM213" s="7"/>
    </row>
    <row r="214" spans="1:39" ht="30" customHeight="1" hidden="1">
      <c r="A214" s="16"/>
      <c r="B214" s="1"/>
      <c r="C214" s="242">
        <v>196</v>
      </c>
      <c r="D214" s="216"/>
      <c r="E214" s="326"/>
      <c r="F214" s="327"/>
      <c r="G214" s="94"/>
      <c r="H214" s="110"/>
      <c r="I214" s="247"/>
      <c r="J214" s="328"/>
      <c r="K214" s="328"/>
      <c r="L214" s="248"/>
      <c r="M214" s="249"/>
      <c r="N214" s="249"/>
      <c r="O214" s="256"/>
      <c r="P214" s="133">
        <f t="shared" si="5"/>
      </c>
      <c r="Q214" s="41"/>
      <c r="R214" s="190">
        <f t="shared" si="3"/>
        <v>0</v>
      </c>
      <c r="S214" s="190">
        <f t="shared" si="7"/>
        <v>0</v>
      </c>
      <c r="T214" s="169"/>
      <c r="U214" s="169"/>
      <c r="AE214" s="7"/>
      <c r="AF214" s="238"/>
      <c r="AG214" s="238"/>
      <c r="AH214" s="238"/>
      <c r="AI214" s="238"/>
      <c r="AJ214" s="238"/>
      <c r="AK214" s="238"/>
      <c r="AL214" s="238"/>
      <c r="AM214" s="7"/>
    </row>
    <row r="215" spans="1:39" ht="30" customHeight="1" hidden="1">
      <c r="A215" s="16"/>
      <c r="B215" s="1"/>
      <c r="C215" s="118">
        <v>197</v>
      </c>
      <c r="D215" s="216"/>
      <c r="E215" s="326"/>
      <c r="F215" s="327"/>
      <c r="G215" s="94"/>
      <c r="H215" s="110"/>
      <c r="I215" s="247"/>
      <c r="J215" s="328"/>
      <c r="K215" s="328"/>
      <c r="L215" s="248"/>
      <c r="M215" s="249"/>
      <c r="N215" s="249"/>
      <c r="O215" s="256"/>
      <c r="P215" s="133">
        <f t="shared" si="5"/>
      </c>
      <c r="Q215" s="41"/>
      <c r="R215" s="190">
        <f t="shared" si="3"/>
        <v>0</v>
      </c>
      <c r="S215" s="190">
        <f t="shared" si="7"/>
        <v>0</v>
      </c>
      <c r="T215" s="169"/>
      <c r="U215" s="169"/>
      <c r="AE215" s="7"/>
      <c r="AF215" s="238"/>
      <c r="AG215" s="238"/>
      <c r="AH215" s="238"/>
      <c r="AI215" s="238"/>
      <c r="AJ215" s="238"/>
      <c r="AK215" s="238"/>
      <c r="AL215" s="238"/>
      <c r="AM215" s="7"/>
    </row>
    <row r="216" spans="1:39" ht="30" customHeight="1" hidden="1">
      <c r="A216" s="16"/>
      <c r="B216" s="1"/>
      <c r="C216" s="242">
        <v>198</v>
      </c>
      <c r="D216" s="216"/>
      <c r="E216" s="326"/>
      <c r="F216" s="327"/>
      <c r="G216" s="94"/>
      <c r="H216" s="110"/>
      <c r="I216" s="247"/>
      <c r="J216" s="328"/>
      <c r="K216" s="328"/>
      <c r="L216" s="248"/>
      <c r="M216" s="249"/>
      <c r="N216" s="249"/>
      <c r="O216" s="256"/>
      <c r="P216" s="133">
        <f t="shared" si="5"/>
      </c>
      <c r="Q216" s="41"/>
      <c r="R216" s="190">
        <f t="shared" si="3"/>
        <v>0</v>
      </c>
      <c r="S216" s="190">
        <f t="shared" si="7"/>
        <v>0</v>
      </c>
      <c r="T216" s="169"/>
      <c r="U216" s="169"/>
      <c r="AE216" s="7"/>
      <c r="AF216" s="238"/>
      <c r="AG216" s="238"/>
      <c r="AH216" s="238"/>
      <c r="AI216" s="238"/>
      <c r="AJ216" s="238"/>
      <c r="AK216" s="238"/>
      <c r="AL216" s="238"/>
      <c r="AM216" s="7"/>
    </row>
    <row r="217" spans="1:39" ht="30" customHeight="1" hidden="1">
      <c r="A217" s="16"/>
      <c r="B217" s="1"/>
      <c r="C217" s="118">
        <v>199</v>
      </c>
      <c r="D217" s="216"/>
      <c r="E217" s="326"/>
      <c r="F217" s="327"/>
      <c r="G217" s="94"/>
      <c r="H217" s="110"/>
      <c r="I217" s="247"/>
      <c r="J217" s="328"/>
      <c r="K217" s="328"/>
      <c r="L217" s="248"/>
      <c r="M217" s="249"/>
      <c r="N217" s="249"/>
      <c r="O217" s="256"/>
      <c r="P217" s="133">
        <f t="shared" si="5"/>
      </c>
      <c r="Q217" s="41"/>
      <c r="R217" s="190">
        <f t="shared" si="3"/>
        <v>0</v>
      </c>
      <c r="S217" s="190">
        <f t="shared" si="7"/>
        <v>0</v>
      </c>
      <c r="T217" s="169"/>
      <c r="U217" s="169"/>
      <c r="AE217" s="7"/>
      <c r="AF217" s="238"/>
      <c r="AG217" s="238"/>
      <c r="AH217" s="238"/>
      <c r="AI217" s="238"/>
      <c r="AJ217" s="238"/>
      <c r="AK217" s="238"/>
      <c r="AL217" s="238"/>
      <c r="AM217" s="7"/>
    </row>
    <row r="218" spans="1:39" ht="30" customHeight="1" hidden="1">
      <c r="A218" s="16"/>
      <c r="B218" s="1"/>
      <c r="C218" s="242">
        <v>200</v>
      </c>
      <c r="D218" s="216"/>
      <c r="E218" s="326"/>
      <c r="F218" s="327"/>
      <c r="G218" s="94"/>
      <c r="H218" s="110"/>
      <c r="I218" s="247"/>
      <c r="J218" s="328"/>
      <c r="K218" s="328"/>
      <c r="L218" s="248"/>
      <c r="M218" s="249"/>
      <c r="N218" s="249"/>
      <c r="O218" s="256"/>
      <c r="P218" s="133">
        <f t="shared" si="5"/>
      </c>
      <c r="Q218" s="41"/>
      <c r="R218" s="190">
        <f t="shared" si="3"/>
        <v>0</v>
      </c>
      <c r="S218" s="190">
        <f t="shared" si="7"/>
        <v>0</v>
      </c>
      <c r="T218" s="169"/>
      <c r="U218" s="169"/>
      <c r="AE218" s="7"/>
      <c r="AF218" s="238"/>
      <c r="AG218" s="238"/>
      <c r="AH218" s="238"/>
      <c r="AI218" s="238"/>
      <c r="AJ218" s="238"/>
      <c r="AK218" s="238"/>
      <c r="AL218" s="238"/>
      <c r="AM218" s="7"/>
    </row>
    <row r="219" spans="1:39" ht="30" customHeight="1" hidden="1">
      <c r="A219" s="16"/>
      <c r="B219" s="1"/>
      <c r="C219" s="118">
        <v>201</v>
      </c>
      <c r="D219" s="216"/>
      <c r="E219" s="326"/>
      <c r="F219" s="327"/>
      <c r="G219" s="94"/>
      <c r="H219" s="110"/>
      <c r="I219" s="247"/>
      <c r="J219" s="328"/>
      <c r="K219" s="328"/>
      <c r="L219" s="248"/>
      <c r="M219" s="249"/>
      <c r="N219" s="249"/>
      <c r="O219" s="256"/>
      <c r="P219" s="133">
        <f t="shared" si="5"/>
      </c>
      <c r="Q219" s="41"/>
      <c r="R219" s="190">
        <f t="shared" si="3"/>
        <v>0</v>
      </c>
      <c r="S219" s="190">
        <f t="shared" si="7"/>
        <v>0</v>
      </c>
      <c r="T219" s="169"/>
      <c r="U219" s="169"/>
      <c r="AE219" s="7"/>
      <c r="AF219" s="238"/>
      <c r="AG219" s="238"/>
      <c r="AH219" s="238"/>
      <c r="AI219" s="238"/>
      <c r="AJ219" s="238"/>
      <c r="AK219" s="238"/>
      <c r="AL219" s="238"/>
      <c r="AM219" s="7"/>
    </row>
    <row r="220" spans="1:39" ht="30" customHeight="1" hidden="1">
      <c r="A220" s="16"/>
      <c r="B220" s="1"/>
      <c r="C220" s="242">
        <v>202</v>
      </c>
      <c r="D220" s="216"/>
      <c r="E220" s="326"/>
      <c r="F220" s="327"/>
      <c r="G220" s="94"/>
      <c r="H220" s="110"/>
      <c r="I220" s="247"/>
      <c r="J220" s="328"/>
      <c r="K220" s="328"/>
      <c r="L220" s="248"/>
      <c r="M220" s="249"/>
      <c r="N220" s="249"/>
      <c r="O220" s="256"/>
      <c r="P220" s="133">
        <f t="shared" si="5"/>
      </c>
      <c r="Q220" s="41"/>
      <c r="R220" s="190">
        <f t="shared" si="3"/>
        <v>0</v>
      </c>
      <c r="S220" s="190">
        <f t="shared" si="7"/>
        <v>0</v>
      </c>
      <c r="T220" s="169"/>
      <c r="U220" s="169"/>
      <c r="AE220" s="7"/>
      <c r="AF220" s="238"/>
      <c r="AG220" s="238"/>
      <c r="AH220" s="238"/>
      <c r="AI220" s="238"/>
      <c r="AJ220" s="238"/>
      <c r="AK220" s="238"/>
      <c r="AL220" s="238"/>
      <c r="AM220" s="7"/>
    </row>
    <row r="221" spans="1:39" ht="30" customHeight="1" hidden="1">
      <c r="A221" s="16"/>
      <c r="B221" s="1"/>
      <c r="C221" s="118">
        <v>203</v>
      </c>
      <c r="D221" s="216"/>
      <c r="E221" s="326"/>
      <c r="F221" s="327"/>
      <c r="G221" s="94"/>
      <c r="H221" s="110"/>
      <c r="I221" s="247"/>
      <c r="J221" s="328"/>
      <c r="K221" s="328"/>
      <c r="L221" s="248"/>
      <c r="M221" s="249"/>
      <c r="N221" s="249"/>
      <c r="O221" s="256"/>
      <c r="P221" s="133">
        <f t="shared" si="5"/>
      </c>
      <c r="Q221" s="41"/>
      <c r="R221" s="190">
        <f t="shared" si="3"/>
        <v>0</v>
      </c>
      <c r="S221" s="190">
        <f t="shared" si="7"/>
        <v>0</v>
      </c>
      <c r="T221" s="169"/>
      <c r="U221" s="169"/>
      <c r="AE221" s="7"/>
      <c r="AF221" s="238"/>
      <c r="AG221" s="238"/>
      <c r="AH221" s="238"/>
      <c r="AI221" s="238"/>
      <c r="AJ221" s="238"/>
      <c r="AK221" s="238"/>
      <c r="AL221" s="238"/>
      <c r="AM221" s="7"/>
    </row>
    <row r="222" spans="1:39" ht="30" customHeight="1" hidden="1">
      <c r="A222" s="16"/>
      <c r="B222" s="1"/>
      <c r="C222" s="242">
        <v>204</v>
      </c>
      <c r="D222" s="216"/>
      <c r="E222" s="326"/>
      <c r="F222" s="327"/>
      <c r="G222" s="94"/>
      <c r="H222" s="110"/>
      <c r="I222" s="247"/>
      <c r="J222" s="328"/>
      <c r="K222" s="328"/>
      <c r="L222" s="248"/>
      <c r="M222" s="249"/>
      <c r="N222" s="249"/>
      <c r="O222" s="256"/>
      <c r="P222" s="133">
        <f t="shared" si="5"/>
      </c>
      <c r="Q222" s="41"/>
      <c r="R222" s="190">
        <f t="shared" si="3"/>
        <v>0</v>
      </c>
      <c r="S222" s="190">
        <f t="shared" si="7"/>
        <v>0</v>
      </c>
      <c r="T222" s="169"/>
      <c r="U222" s="169"/>
      <c r="AE222" s="7"/>
      <c r="AF222" s="238"/>
      <c r="AG222" s="238"/>
      <c r="AH222" s="238"/>
      <c r="AI222" s="238"/>
      <c r="AJ222" s="238"/>
      <c r="AK222" s="238"/>
      <c r="AL222" s="238"/>
      <c r="AM222" s="7"/>
    </row>
    <row r="223" spans="1:39" ht="30" customHeight="1" hidden="1">
      <c r="A223" s="16"/>
      <c r="B223" s="1"/>
      <c r="C223" s="118">
        <v>205</v>
      </c>
      <c r="D223" s="216"/>
      <c r="E223" s="326"/>
      <c r="F223" s="327"/>
      <c r="G223" s="94"/>
      <c r="H223" s="110"/>
      <c r="I223" s="247"/>
      <c r="J223" s="328"/>
      <c r="K223" s="328"/>
      <c r="L223" s="248"/>
      <c r="M223" s="249"/>
      <c r="N223" s="249"/>
      <c r="O223" s="256"/>
      <c r="P223" s="133">
        <f t="shared" si="5"/>
      </c>
      <c r="Q223" s="41"/>
      <c r="R223" s="190">
        <f t="shared" si="3"/>
        <v>0</v>
      </c>
      <c r="S223" s="190">
        <f t="shared" si="7"/>
        <v>0</v>
      </c>
      <c r="T223" s="169"/>
      <c r="U223" s="169"/>
      <c r="AE223" s="7"/>
      <c r="AF223" s="238"/>
      <c r="AG223" s="238"/>
      <c r="AH223" s="238"/>
      <c r="AI223" s="238"/>
      <c r="AJ223" s="238"/>
      <c r="AK223" s="238"/>
      <c r="AL223" s="238"/>
      <c r="AM223" s="7"/>
    </row>
    <row r="224" spans="1:39" ht="30" customHeight="1" hidden="1">
      <c r="A224" s="16"/>
      <c r="B224" s="1"/>
      <c r="C224" s="242">
        <v>206</v>
      </c>
      <c r="D224" s="216"/>
      <c r="E224" s="326"/>
      <c r="F224" s="327"/>
      <c r="G224" s="94"/>
      <c r="H224" s="110"/>
      <c r="I224" s="247"/>
      <c r="J224" s="328"/>
      <c r="K224" s="328"/>
      <c r="L224" s="248"/>
      <c r="M224" s="249"/>
      <c r="N224" s="249"/>
      <c r="O224" s="256"/>
      <c r="P224" s="133">
        <f t="shared" si="5"/>
      </c>
      <c r="Q224" s="41"/>
      <c r="R224" s="190">
        <f t="shared" si="3"/>
        <v>0</v>
      </c>
      <c r="S224" s="190">
        <f t="shared" si="7"/>
        <v>0</v>
      </c>
      <c r="T224" s="169"/>
      <c r="U224" s="169"/>
      <c r="AE224" s="7"/>
      <c r="AF224" s="238"/>
      <c r="AG224" s="238"/>
      <c r="AH224" s="238"/>
      <c r="AI224" s="238"/>
      <c r="AJ224" s="238"/>
      <c r="AK224" s="238"/>
      <c r="AL224" s="238"/>
      <c r="AM224" s="7"/>
    </row>
    <row r="225" spans="1:39" ht="30" customHeight="1" hidden="1">
      <c r="A225" s="16"/>
      <c r="B225" s="1"/>
      <c r="C225" s="118">
        <v>207</v>
      </c>
      <c r="D225" s="216"/>
      <c r="E225" s="326"/>
      <c r="F225" s="327"/>
      <c r="G225" s="94"/>
      <c r="H225" s="110"/>
      <c r="I225" s="247"/>
      <c r="J225" s="328"/>
      <c r="K225" s="328"/>
      <c r="L225" s="248"/>
      <c r="M225" s="249"/>
      <c r="N225" s="249"/>
      <c r="O225" s="256"/>
      <c r="P225" s="133">
        <f t="shared" si="5"/>
      </c>
      <c r="Q225" s="41"/>
      <c r="R225" s="190">
        <f t="shared" si="3"/>
        <v>0</v>
      </c>
      <c r="S225" s="190">
        <f t="shared" si="7"/>
        <v>0</v>
      </c>
      <c r="T225" s="169"/>
      <c r="U225" s="169"/>
      <c r="AE225" s="7"/>
      <c r="AF225" s="238"/>
      <c r="AG225" s="238"/>
      <c r="AH225" s="238"/>
      <c r="AI225" s="238"/>
      <c r="AJ225" s="238"/>
      <c r="AK225" s="238"/>
      <c r="AL225" s="238"/>
      <c r="AM225" s="7"/>
    </row>
    <row r="226" spans="1:39" ht="30" customHeight="1" hidden="1">
      <c r="A226" s="16"/>
      <c r="B226" s="1"/>
      <c r="C226" s="242">
        <v>208</v>
      </c>
      <c r="D226" s="216"/>
      <c r="E226" s="326"/>
      <c r="F226" s="327"/>
      <c r="G226" s="94"/>
      <c r="H226" s="110"/>
      <c r="I226" s="247"/>
      <c r="J226" s="328"/>
      <c r="K226" s="328"/>
      <c r="L226" s="248"/>
      <c r="M226" s="249"/>
      <c r="N226" s="249"/>
      <c r="O226" s="256"/>
      <c r="P226" s="133">
        <f t="shared" si="5"/>
      </c>
      <c r="Q226" s="41"/>
      <c r="R226" s="190">
        <f t="shared" si="3"/>
        <v>0</v>
      </c>
      <c r="S226" s="190">
        <f t="shared" si="7"/>
        <v>0</v>
      </c>
      <c r="T226" s="169"/>
      <c r="U226" s="169"/>
      <c r="AE226" s="7"/>
      <c r="AF226" s="238"/>
      <c r="AG226" s="238"/>
      <c r="AH226" s="238"/>
      <c r="AI226" s="238"/>
      <c r="AJ226" s="238"/>
      <c r="AK226" s="238"/>
      <c r="AL226" s="238"/>
      <c r="AM226" s="7"/>
    </row>
    <row r="227" spans="1:39" ht="30" customHeight="1" hidden="1">
      <c r="A227" s="16"/>
      <c r="B227" s="1"/>
      <c r="C227" s="118">
        <v>209</v>
      </c>
      <c r="D227" s="216"/>
      <c r="E227" s="326"/>
      <c r="F227" s="327"/>
      <c r="G227" s="94"/>
      <c r="H227" s="110"/>
      <c r="I227" s="247"/>
      <c r="J227" s="328"/>
      <c r="K227" s="328"/>
      <c r="L227" s="248"/>
      <c r="M227" s="249"/>
      <c r="N227" s="249"/>
      <c r="O227" s="256"/>
      <c r="P227" s="133">
        <f t="shared" si="5"/>
      </c>
      <c r="Q227" s="41"/>
      <c r="R227" s="190">
        <f t="shared" si="3"/>
        <v>0</v>
      </c>
      <c r="S227" s="190">
        <f t="shared" si="7"/>
        <v>0</v>
      </c>
      <c r="T227" s="169"/>
      <c r="U227" s="169"/>
      <c r="AE227" s="7"/>
      <c r="AF227" s="238"/>
      <c r="AG227" s="238"/>
      <c r="AH227" s="238"/>
      <c r="AI227" s="238"/>
      <c r="AJ227" s="238"/>
      <c r="AK227" s="238"/>
      <c r="AL227" s="238"/>
      <c r="AM227" s="7"/>
    </row>
    <row r="228" spans="1:39" ht="30" customHeight="1" hidden="1">
      <c r="A228" s="16"/>
      <c r="B228" s="1"/>
      <c r="C228" s="242">
        <v>210</v>
      </c>
      <c r="D228" s="216"/>
      <c r="E228" s="326"/>
      <c r="F228" s="327"/>
      <c r="G228" s="94"/>
      <c r="H228" s="110"/>
      <c r="I228" s="247"/>
      <c r="J228" s="328"/>
      <c r="K228" s="328"/>
      <c r="L228" s="248"/>
      <c r="M228" s="249"/>
      <c r="N228" s="249"/>
      <c r="O228" s="256"/>
      <c r="P228" s="133">
        <f t="shared" si="5"/>
      </c>
      <c r="Q228" s="41"/>
      <c r="R228" s="190">
        <f t="shared" si="3"/>
        <v>0</v>
      </c>
      <c r="S228" s="190">
        <f t="shared" si="7"/>
        <v>0</v>
      </c>
      <c r="T228" s="169"/>
      <c r="U228" s="169"/>
      <c r="AE228" s="7"/>
      <c r="AF228" s="238"/>
      <c r="AG228" s="238"/>
      <c r="AH228" s="238"/>
      <c r="AI228" s="238"/>
      <c r="AJ228" s="238"/>
      <c r="AK228" s="238"/>
      <c r="AL228" s="238"/>
      <c r="AM228" s="7"/>
    </row>
    <row r="229" spans="1:39" ht="30" customHeight="1" hidden="1">
      <c r="A229" s="16"/>
      <c r="B229" s="1"/>
      <c r="C229" s="118">
        <v>211</v>
      </c>
      <c r="D229" s="216"/>
      <c r="E229" s="326"/>
      <c r="F229" s="327"/>
      <c r="G229" s="94"/>
      <c r="H229" s="110"/>
      <c r="I229" s="247"/>
      <c r="J229" s="328"/>
      <c r="K229" s="328"/>
      <c r="L229" s="248"/>
      <c r="M229" s="249"/>
      <c r="N229" s="249"/>
      <c r="O229" s="256"/>
      <c r="P229" s="133">
        <f t="shared" si="5"/>
      </c>
      <c r="Q229" s="41"/>
      <c r="R229" s="190">
        <f t="shared" si="3"/>
        <v>0</v>
      </c>
      <c r="S229" s="190">
        <f t="shared" si="7"/>
        <v>0</v>
      </c>
      <c r="T229" s="169"/>
      <c r="U229" s="169"/>
      <c r="AE229" s="7"/>
      <c r="AF229" s="238"/>
      <c r="AG229" s="238"/>
      <c r="AH229" s="238"/>
      <c r="AI229" s="238"/>
      <c r="AJ229" s="238"/>
      <c r="AK229" s="238"/>
      <c r="AL229" s="238"/>
      <c r="AM229" s="7"/>
    </row>
    <row r="230" spans="1:39" ht="30" customHeight="1" hidden="1">
      <c r="A230" s="16"/>
      <c r="B230" s="1"/>
      <c r="C230" s="242">
        <v>212</v>
      </c>
      <c r="D230" s="216"/>
      <c r="E230" s="326"/>
      <c r="F230" s="327"/>
      <c r="G230" s="94"/>
      <c r="H230" s="110"/>
      <c r="I230" s="247"/>
      <c r="J230" s="328"/>
      <c r="K230" s="328"/>
      <c r="L230" s="248"/>
      <c r="M230" s="249"/>
      <c r="N230" s="249"/>
      <c r="O230" s="256"/>
      <c r="P230" s="133">
        <f t="shared" si="5"/>
      </c>
      <c r="Q230" s="41"/>
      <c r="R230" s="190">
        <f t="shared" si="3"/>
        <v>0</v>
      </c>
      <c r="S230" s="190">
        <f t="shared" si="7"/>
        <v>0</v>
      </c>
      <c r="T230" s="169"/>
      <c r="U230" s="169"/>
      <c r="AE230" s="7"/>
      <c r="AF230" s="238"/>
      <c r="AG230" s="238"/>
      <c r="AH230" s="238"/>
      <c r="AI230" s="238"/>
      <c r="AJ230" s="238"/>
      <c r="AK230" s="238"/>
      <c r="AL230" s="238"/>
      <c r="AM230" s="7"/>
    </row>
    <row r="231" spans="1:39" ht="30" customHeight="1" hidden="1">
      <c r="A231" s="16"/>
      <c r="B231" s="1"/>
      <c r="C231" s="118">
        <v>213</v>
      </c>
      <c r="D231" s="216"/>
      <c r="E231" s="326"/>
      <c r="F231" s="327"/>
      <c r="G231" s="94"/>
      <c r="H231" s="110"/>
      <c r="I231" s="247"/>
      <c r="J231" s="328"/>
      <c r="K231" s="328"/>
      <c r="L231" s="248"/>
      <c r="M231" s="249"/>
      <c r="N231" s="249"/>
      <c r="O231" s="256"/>
      <c r="P231" s="133">
        <f t="shared" si="5"/>
      </c>
      <c r="Q231" s="41"/>
      <c r="R231" s="190">
        <f t="shared" si="3"/>
        <v>0</v>
      </c>
      <c r="S231" s="190">
        <f t="shared" si="7"/>
        <v>0</v>
      </c>
      <c r="T231" s="169"/>
      <c r="U231" s="169"/>
      <c r="AE231" s="7"/>
      <c r="AF231" s="238"/>
      <c r="AG231" s="238"/>
      <c r="AH231" s="238"/>
      <c r="AI231" s="238"/>
      <c r="AJ231" s="238"/>
      <c r="AK231" s="238"/>
      <c r="AL231" s="238"/>
      <c r="AM231" s="7"/>
    </row>
    <row r="232" spans="1:39" ht="30" customHeight="1" hidden="1">
      <c r="A232" s="16"/>
      <c r="B232" s="1"/>
      <c r="C232" s="242">
        <v>214</v>
      </c>
      <c r="D232" s="216"/>
      <c r="E232" s="326"/>
      <c r="F232" s="327"/>
      <c r="G232" s="94"/>
      <c r="H232" s="110"/>
      <c r="I232" s="247"/>
      <c r="J232" s="328"/>
      <c r="K232" s="328"/>
      <c r="L232" s="248"/>
      <c r="M232" s="249"/>
      <c r="N232" s="249"/>
      <c r="O232" s="256"/>
      <c r="P232" s="133">
        <f t="shared" si="5"/>
      </c>
      <c r="Q232" s="41"/>
      <c r="R232" s="190">
        <f t="shared" si="3"/>
        <v>0</v>
      </c>
      <c r="S232" s="190">
        <f t="shared" si="7"/>
        <v>0</v>
      </c>
      <c r="T232" s="169"/>
      <c r="U232" s="169"/>
      <c r="AE232" s="7"/>
      <c r="AF232" s="238"/>
      <c r="AG232" s="238"/>
      <c r="AH232" s="238"/>
      <c r="AI232" s="238"/>
      <c r="AJ232" s="238"/>
      <c r="AK232" s="238"/>
      <c r="AL232" s="238"/>
      <c r="AM232" s="7"/>
    </row>
    <row r="233" spans="1:39" ht="30" customHeight="1" hidden="1">
      <c r="A233" s="16"/>
      <c r="B233" s="1"/>
      <c r="C233" s="118">
        <v>215</v>
      </c>
      <c r="D233" s="216"/>
      <c r="E233" s="326"/>
      <c r="F233" s="327"/>
      <c r="G233" s="94"/>
      <c r="H233" s="110"/>
      <c r="I233" s="247"/>
      <c r="J233" s="328"/>
      <c r="K233" s="328"/>
      <c r="L233" s="248"/>
      <c r="M233" s="249"/>
      <c r="N233" s="249"/>
      <c r="O233" s="256"/>
      <c r="P233" s="133">
        <f t="shared" si="5"/>
      </c>
      <c r="Q233" s="41"/>
      <c r="R233" s="190">
        <f t="shared" si="3"/>
        <v>0</v>
      </c>
      <c r="S233" s="190">
        <f t="shared" si="7"/>
        <v>0</v>
      </c>
      <c r="T233" s="169"/>
      <c r="U233" s="169"/>
      <c r="AE233" s="7"/>
      <c r="AF233" s="238"/>
      <c r="AG233" s="238"/>
      <c r="AH233" s="238"/>
      <c r="AI233" s="238"/>
      <c r="AJ233" s="238"/>
      <c r="AK233" s="238"/>
      <c r="AL233" s="238"/>
      <c r="AM233" s="7"/>
    </row>
    <row r="234" spans="1:39" ht="30" customHeight="1" hidden="1">
      <c r="A234" s="16"/>
      <c r="B234" s="1"/>
      <c r="C234" s="242">
        <v>216</v>
      </c>
      <c r="D234" s="216"/>
      <c r="E234" s="326"/>
      <c r="F234" s="327"/>
      <c r="G234" s="94"/>
      <c r="H234" s="110"/>
      <c r="I234" s="247"/>
      <c r="J234" s="328"/>
      <c r="K234" s="328"/>
      <c r="L234" s="248"/>
      <c r="M234" s="249"/>
      <c r="N234" s="249"/>
      <c r="O234" s="256"/>
      <c r="P234" s="133">
        <f t="shared" si="5"/>
      </c>
      <c r="Q234" s="41"/>
      <c r="R234" s="190">
        <f t="shared" si="3"/>
        <v>0</v>
      </c>
      <c r="S234" s="190">
        <f t="shared" si="7"/>
        <v>0</v>
      </c>
      <c r="T234" s="169"/>
      <c r="U234" s="169"/>
      <c r="AE234" s="7"/>
      <c r="AF234" s="238"/>
      <c r="AG234" s="238"/>
      <c r="AH234" s="238"/>
      <c r="AI234" s="238"/>
      <c r="AJ234" s="238"/>
      <c r="AK234" s="238"/>
      <c r="AL234" s="238"/>
      <c r="AM234" s="7"/>
    </row>
    <row r="235" spans="1:39" ht="30" customHeight="1" hidden="1">
      <c r="A235" s="16"/>
      <c r="B235" s="1"/>
      <c r="C235" s="118">
        <v>217</v>
      </c>
      <c r="D235" s="216"/>
      <c r="E235" s="326"/>
      <c r="F235" s="327"/>
      <c r="G235" s="94"/>
      <c r="H235" s="110"/>
      <c r="I235" s="247"/>
      <c r="J235" s="328"/>
      <c r="K235" s="328"/>
      <c r="L235" s="248"/>
      <c r="M235" s="249"/>
      <c r="N235" s="249"/>
      <c r="O235" s="256"/>
      <c r="P235" s="133">
        <f t="shared" si="5"/>
      </c>
      <c r="Q235" s="41"/>
      <c r="R235" s="190">
        <f t="shared" si="3"/>
        <v>0</v>
      </c>
      <c r="S235" s="190">
        <f t="shared" si="7"/>
        <v>0</v>
      </c>
      <c r="T235" s="169"/>
      <c r="U235" s="169"/>
      <c r="AE235" s="7"/>
      <c r="AF235" s="238"/>
      <c r="AG235" s="238"/>
      <c r="AH235" s="238"/>
      <c r="AI235" s="238"/>
      <c r="AJ235" s="238"/>
      <c r="AK235" s="238"/>
      <c r="AL235" s="238"/>
      <c r="AM235" s="7"/>
    </row>
    <row r="236" spans="1:39" ht="30" customHeight="1" hidden="1">
      <c r="A236" s="16"/>
      <c r="B236" s="1"/>
      <c r="C236" s="242">
        <v>218</v>
      </c>
      <c r="D236" s="216"/>
      <c r="E236" s="326"/>
      <c r="F236" s="327"/>
      <c r="G236" s="94"/>
      <c r="H236" s="110"/>
      <c r="I236" s="247"/>
      <c r="J236" s="328"/>
      <c r="K236" s="328"/>
      <c r="L236" s="248"/>
      <c r="M236" s="249"/>
      <c r="N236" s="249"/>
      <c r="O236" s="256"/>
      <c r="P236" s="133">
        <f t="shared" si="5"/>
      </c>
      <c r="Q236" s="41"/>
      <c r="R236" s="190">
        <f t="shared" si="3"/>
        <v>0</v>
      </c>
      <c r="S236" s="190">
        <f t="shared" si="7"/>
        <v>0</v>
      </c>
      <c r="T236" s="169"/>
      <c r="U236" s="169"/>
      <c r="AE236" s="7"/>
      <c r="AF236" s="238"/>
      <c r="AG236" s="238"/>
      <c r="AH236" s="238"/>
      <c r="AI236" s="238"/>
      <c r="AJ236" s="238"/>
      <c r="AK236" s="238"/>
      <c r="AL236" s="238"/>
      <c r="AM236" s="7"/>
    </row>
    <row r="237" spans="1:39" ht="30" customHeight="1" hidden="1">
      <c r="A237" s="16"/>
      <c r="B237" s="1"/>
      <c r="C237" s="118">
        <v>219</v>
      </c>
      <c r="D237" s="216"/>
      <c r="E237" s="326"/>
      <c r="F237" s="327"/>
      <c r="G237" s="94"/>
      <c r="H237" s="110"/>
      <c r="I237" s="247"/>
      <c r="J237" s="328"/>
      <c r="K237" s="328"/>
      <c r="L237" s="248"/>
      <c r="M237" s="249"/>
      <c r="N237" s="249"/>
      <c r="O237" s="256"/>
      <c r="P237" s="133">
        <f t="shared" si="5"/>
      </c>
      <c r="Q237" s="41"/>
      <c r="R237" s="190">
        <f t="shared" si="3"/>
        <v>0</v>
      </c>
      <c r="S237" s="190">
        <f t="shared" si="7"/>
        <v>0</v>
      </c>
      <c r="T237" s="169"/>
      <c r="U237" s="169"/>
      <c r="AE237" s="7"/>
      <c r="AF237" s="238"/>
      <c r="AG237" s="238"/>
      <c r="AH237" s="238"/>
      <c r="AI237" s="238"/>
      <c r="AJ237" s="238"/>
      <c r="AK237" s="238"/>
      <c r="AL237" s="238"/>
      <c r="AM237" s="7"/>
    </row>
    <row r="238" spans="1:39" ht="30" customHeight="1" hidden="1">
      <c r="A238" s="16"/>
      <c r="B238" s="1"/>
      <c r="C238" s="242">
        <v>220</v>
      </c>
      <c r="D238" s="216"/>
      <c r="E238" s="326"/>
      <c r="F238" s="327"/>
      <c r="G238" s="94"/>
      <c r="H238" s="110"/>
      <c r="I238" s="247"/>
      <c r="J238" s="328"/>
      <c r="K238" s="328"/>
      <c r="L238" s="248"/>
      <c r="M238" s="249"/>
      <c r="N238" s="249"/>
      <c r="O238" s="256"/>
      <c r="P238" s="133">
        <f t="shared" si="5"/>
      </c>
      <c r="Q238" s="41"/>
      <c r="R238" s="190">
        <f t="shared" si="3"/>
        <v>0</v>
      </c>
      <c r="S238" s="190">
        <f t="shared" si="7"/>
        <v>0</v>
      </c>
      <c r="T238" s="169"/>
      <c r="U238" s="169"/>
      <c r="AE238" s="7"/>
      <c r="AF238" s="238"/>
      <c r="AG238" s="238"/>
      <c r="AH238" s="238"/>
      <c r="AI238" s="238"/>
      <c r="AJ238" s="238"/>
      <c r="AK238" s="238"/>
      <c r="AL238" s="238"/>
      <c r="AM238" s="7"/>
    </row>
    <row r="239" spans="1:39" ht="30" customHeight="1" hidden="1">
      <c r="A239" s="16"/>
      <c r="B239" s="1"/>
      <c r="C239" s="118">
        <v>221</v>
      </c>
      <c r="D239" s="216"/>
      <c r="E239" s="326"/>
      <c r="F239" s="327"/>
      <c r="G239" s="94"/>
      <c r="H239" s="110"/>
      <c r="I239" s="247"/>
      <c r="J239" s="328"/>
      <c r="K239" s="328"/>
      <c r="L239" s="248"/>
      <c r="M239" s="249"/>
      <c r="N239" s="249"/>
      <c r="O239" s="256"/>
      <c r="P239" s="133">
        <f t="shared" si="5"/>
      </c>
      <c r="Q239" s="41"/>
      <c r="R239" s="190">
        <f t="shared" si="3"/>
        <v>0</v>
      </c>
      <c r="S239" s="190">
        <f t="shared" si="7"/>
        <v>0</v>
      </c>
      <c r="T239" s="169"/>
      <c r="U239" s="169"/>
      <c r="AE239" s="7"/>
      <c r="AF239" s="238"/>
      <c r="AG239" s="238"/>
      <c r="AH239" s="238"/>
      <c r="AI239" s="238"/>
      <c r="AJ239" s="238"/>
      <c r="AK239" s="238"/>
      <c r="AL239" s="238"/>
      <c r="AM239" s="7"/>
    </row>
    <row r="240" spans="1:39" ht="30" customHeight="1" hidden="1">
      <c r="A240" s="16"/>
      <c r="B240" s="1"/>
      <c r="C240" s="242">
        <v>222</v>
      </c>
      <c r="D240" s="216"/>
      <c r="E240" s="326"/>
      <c r="F240" s="327"/>
      <c r="G240" s="94"/>
      <c r="H240" s="110"/>
      <c r="I240" s="247"/>
      <c r="J240" s="328"/>
      <c r="K240" s="328"/>
      <c r="L240" s="248"/>
      <c r="M240" s="249"/>
      <c r="N240" s="249"/>
      <c r="O240" s="256"/>
      <c r="P240" s="133">
        <f t="shared" si="5"/>
      </c>
      <c r="Q240" s="41"/>
      <c r="R240" s="190">
        <f t="shared" si="3"/>
        <v>0</v>
      </c>
      <c r="S240" s="190">
        <f t="shared" si="7"/>
        <v>0</v>
      </c>
      <c r="T240" s="169"/>
      <c r="U240" s="169"/>
      <c r="AE240" s="7"/>
      <c r="AF240" s="238"/>
      <c r="AG240" s="238"/>
      <c r="AH240" s="238"/>
      <c r="AI240" s="238"/>
      <c r="AJ240" s="238"/>
      <c r="AK240" s="238"/>
      <c r="AL240" s="238"/>
      <c r="AM240" s="7"/>
    </row>
    <row r="241" spans="1:39" ht="30" customHeight="1" hidden="1">
      <c r="A241" s="16"/>
      <c r="B241" s="1"/>
      <c r="C241" s="118">
        <v>223</v>
      </c>
      <c r="D241" s="216"/>
      <c r="E241" s="326"/>
      <c r="F241" s="327"/>
      <c r="G241" s="94"/>
      <c r="H241" s="110"/>
      <c r="I241" s="247"/>
      <c r="J241" s="328"/>
      <c r="K241" s="328"/>
      <c r="L241" s="248"/>
      <c r="M241" s="249"/>
      <c r="N241" s="249"/>
      <c r="O241" s="256"/>
      <c r="P241" s="133">
        <f t="shared" si="5"/>
      </c>
      <c r="Q241" s="41"/>
      <c r="R241" s="190">
        <f t="shared" si="3"/>
        <v>0</v>
      </c>
      <c r="S241" s="190">
        <f t="shared" si="7"/>
        <v>0</v>
      </c>
      <c r="T241" s="169"/>
      <c r="U241" s="169"/>
      <c r="AE241" s="7"/>
      <c r="AF241" s="238"/>
      <c r="AG241" s="238"/>
      <c r="AH241" s="238"/>
      <c r="AI241" s="238"/>
      <c r="AJ241" s="238"/>
      <c r="AK241" s="238"/>
      <c r="AL241" s="238"/>
      <c r="AM241" s="7"/>
    </row>
    <row r="242" spans="1:39" ht="30" customHeight="1" hidden="1">
      <c r="A242" s="16"/>
      <c r="B242" s="1"/>
      <c r="C242" s="242">
        <v>224</v>
      </c>
      <c r="D242" s="216"/>
      <c r="E242" s="326"/>
      <c r="F242" s="327"/>
      <c r="G242" s="94"/>
      <c r="H242" s="110"/>
      <c r="I242" s="247"/>
      <c r="J242" s="328"/>
      <c r="K242" s="328"/>
      <c r="L242" s="248"/>
      <c r="M242" s="249"/>
      <c r="N242" s="249"/>
      <c r="O242" s="256"/>
      <c r="P242" s="133">
        <f t="shared" si="5"/>
      </c>
      <c r="Q242" s="41"/>
      <c r="R242" s="190">
        <f t="shared" si="3"/>
        <v>0</v>
      </c>
      <c r="S242" s="190">
        <f t="shared" si="7"/>
        <v>0</v>
      </c>
      <c r="T242" s="169"/>
      <c r="U242" s="169"/>
      <c r="AE242" s="7"/>
      <c r="AF242" s="238"/>
      <c r="AG242" s="238"/>
      <c r="AH242" s="238"/>
      <c r="AI242" s="238"/>
      <c r="AJ242" s="238"/>
      <c r="AK242" s="238"/>
      <c r="AL242" s="238"/>
      <c r="AM242" s="7"/>
    </row>
    <row r="243" spans="1:39" ht="30" customHeight="1" hidden="1">
      <c r="A243" s="16"/>
      <c r="B243" s="1"/>
      <c r="C243" s="118">
        <v>225</v>
      </c>
      <c r="D243" s="216"/>
      <c r="E243" s="326"/>
      <c r="F243" s="327"/>
      <c r="G243" s="94"/>
      <c r="H243" s="110"/>
      <c r="I243" s="247"/>
      <c r="J243" s="328"/>
      <c r="K243" s="328"/>
      <c r="L243" s="248"/>
      <c r="M243" s="249"/>
      <c r="N243" s="249"/>
      <c r="O243" s="256"/>
      <c r="P243" s="133">
        <f t="shared" si="5"/>
      </c>
      <c r="Q243" s="41"/>
      <c r="R243" s="190">
        <f t="shared" si="3"/>
        <v>0</v>
      </c>
      <c r="S243" s="190">
        <f t="shared" si="7"/>
        <v>0</v>
      </c>
      <c r="T243" s="169"/>
      <c r="U243" s="169"/>
      <c r="AE243" s="7"/>
      <c r="AF243" s="238"/>
      <c r="AG243" s="238"/>
      <c r="AH243" s="238"/>
      <c r="AI243" s="238"/>
      <c r="AJ243" s="238"/>
      <c r="AK243" s="238"/>
      <c r="AL243" s="238"/>
      <c r="AM243" s="7"/>
    </row>
    <row r="244" spans="1:39" ht="30" customHeight="1" hidden="1">
      <c r="A244" s="16"/>
      <c r="B244" s="1"/>
      <c r="C244" s="242">
        <v>226</v>
      </c>
      <c r="D244" s="216"/>
      <c r="E244" s="326"/>
      <c r="F244" s="327"/>
      <c r="G244" s="94"/>
      <c r="H244" s="110"/>
      <c r="I244" s="247"/>
      <c r="J244" s="328"/>
      <c r="K244" s="328"/>
      <c r="L244" s="248"/>
      <c r="M244" s="249"/>
      <c r="N244" s="249"/>
      <c r="O244" s="256"/>
      <c r="P244" s="133">
        <f t="shared" si="5"/>
      </c>
      <c r="Q244" s="41"/>
      <c r="R244" s="190">
        <f t="shared" si="3"/>
        <v>0</v>
      </c>
      <c r="S244" s="190">
        <f t="shared" si="7"/>
        <v>0</v>
      </c>
      <c r="T244" s="169"/>
      <c r="U244" s="169"/>
      <c r="AE244" s="7"/>
      <c r="AF244" s="238"/>
      <c r="AG244" s="238"/>
      <c r="AH244" s="238"/>
      <c r="AI244" s="238"/>
      <c r="AJ244" s="238"/>
      <c r="AK244" s="238"/>
      <c r="AL244" s="238"/>
      <c r="AM244" s="7"/>
    </row>
    <row r="245" spans="1:39" ht="30" customHeight="1" hidden="1">
      <c r="A245" s="16"/>
      <c r="B245" s="1"/>
      <c r="C245" s="118">
        <v>227</v>
      </c>
      <c r="D245" s="216"/>
      <c r="E245" s="326"/>
      <c r="F245" s="327"/>
      <c r="G245" s="94"/>
      <c r="H245" s="110"/>
      <c r="I245" s="247"/>
      <c r="J245" s="328"/>
      <c r="K245" s="328"/>
      <c r="L245" s="248"/>
      <c r="M245" s="249"/>
      <c r="N245" s="249"/>
      <c r="O245" s="256"/>
      <c r="P245" s="133">
        <f t="shared" si="5"/>
      </c>
      <c r="Q245" s="41"/>
      <c r="R245" s="190">
        <f t="shared" si="3"/>
        <v>0</v>
      </c>
      <c r="S245" s="190">
        <f t="shared" si="7"/>
        <v>0</v>
      </c>
      <c r="T245" s="169"/>
      <c r="U245" s="169"/>
      <c r="AE245" s="7"/>
      <c r="AF245" s="238"/>
      <c r="AG245" s="238"/>
      <c r="AH245" s="238"/>
      <c r="AI245" s="238"/>
      <c r="AJ245" s="238"/>
      <c r="AK245" s="238"/>
      <c r="AL245" s="238"/>
      <c r="AM245" s="7"/>
    </row>
    <row r="246" spans="1:39" ht="30" customHeight="1" hidden="1">
      <c r="A246" s="16"/>
      <c r="B246" s="1"/>
      <c r="C246" s="242">
        <v>228</v>
      </c>
      <c r="D246" s="216"/>
      <c r="E246" s="326"/>
      <c r="F246" s="327"/>
      <c r="G246" s="94"/>
      <c r="H246" s="110"/>
      <c r="I246" s="247"/>
      <c r="J246" s="328"/>
      <c r="K246" s="328"/>
      <c r="L246" s="248"/>
      <c r="M246" s="249"/>
      <c r="N246" s="249"/>
      <c r="O246" s="256"/>
      <c r="P246" s="133">
        <f t="shared" si="5"/>
      </c>
      <c r="Q246" s="41"/>
      <c r="R246" s="190">
        <f t="shared" si="3"/>
        <v>0</v>
      </c>
      <c r="S246" s="190">
        <f t="shared" si="7"/>
        <v>0</v>
      </c>
      <c r="T246" s="169"/>
      <c r="U246" s="169"/>
      <c r="AE246" s="7"/>
      <c r="AF246" s="238"/>
      <c r="AG246" s="238"/>
      <c r="AH246" s="238"/>
      <c r="AI246" s="238"/>
      <c r="AJ246" s="238"/>
      <c r="AK246" s="238"/>
      <c r="AL246" s="238"/>
      <c r="AM246" s="7"/>
    </row>
    <row r="247" spans="1:39" ht="30" customHeight="1" hidden="1">
      <c r="A247" s="16"/>
      <c r="B247" s="1"/>
      <c r="C247" s="118">
        <v>229</v>
      </c>
      <c r="D247" s="216"/>
      <c r="E247" s="326"/>
      <c r="F247" s="327"/>
      <c r="G247" s="94"/>
      <c r="H247" s="110"/>
      <c r="I247" s="247"/>
      <c r="J247" s="328"/>
      <c r="K247" s="328"/>
      <c r="L247" s="248"/>
      <c r="M247" s="249"/>
      <c r="N247" s="249"/>
      <c r="O247" s="256"/>
      <c r="P247" s="133">
        <f t="shared" si="5"/>
      </c>
      <c r="Q247" s="41"/>
      <c r="R247" s="190">
        <f t="shared" si="3"/>
        <v>0</v>
      </c>
      <c r="S247" s="190">
        <f t="shared" si="7"/>
        <v>0</v>
      </c>
      <c r="T247" s="169"/>
      <c r="U247" s="169"/>
      <c r="AE247" s="7"/>
      <c r="AF247" s="238"/>
      <c r="AG247" s="238"/>
      <c r="AH247" s="238"/>
      <c r="AI247" s="238"/>
      <c r="AJ247" s="238"/>
      <c r="AK247" s="238"/>
      <c r="AL247" s="238"/>
      <c r="AM247" s="7"/>
    </row>
    <row r="248" spans="1:39" ht="30" customHeight="1" hidden="1">
      <c r="A248" s="16"/>
      <c r="B248" s="1"/>
      <c r="C248" s="242">
        <v>230</v>
      </c>
      <c r="D248" s="216"/>
      <c r="E248" s="326"/>
      <c r="F248" s="327"/>
      <c r="G248" s="94"/>
      <c r="H248" s="110"/>
      <c r="I248" s="247"/>
      <c r="J248" s="328"/>
      <c r="K248" s="328"/>
      <c r="L248" s="248"/>
      <c r="M248" s="249"/>
      <c r="N248" s="249"/>
      <c r="O248" s="256"/>
      <c r="P248" s="133">
        <f t="shared" si="5"/>
      </c>
      <c r="Q248" s="41"/>
      <c r="R248" s="190">
        <f t="shared" si="3"/>
        <v>0</v>
      </c>
      <c r="S248" s="190">
        <f t="shared" si="7"/>
        <v>0</v>
      </c>
      <c r="T248" s="169"/>
      <c r="U248" s="169"/>
      <c r="AE248" s="7"/>
      <c r="AF248" s="238"/>
      <c r="AG248" s="238"/>
      <c r="AH248" s="238"/>
      <c r="AI248" s="238"/>
      <c r="AJ248" s="238"/>
      <c r="AK248" s="238"/>
      <c r="AL248" s="238"/>
      <c r="AM248" s="7"/>
    </row>
    <row r="249" spans="1:39" ht="30" customHeight="1" hidden="1">
      <c r="A249" s="16"/>
      <c r="B249" s="1"/>
      <c r="C249" s="118">
        <v>231</v>
      </c>
      <c r="D249" s="216"/>
      <c r="E249" s="326"/>
      <c r="F249" s="327"/>
      <c r="G249" s="94"/>
      <c r="H249" s="110"/>
      <c r="I249" s="247"/>
      <c r="J249" s="328"/>
      <c r="K249" s="328"/>
      <c r="L249" s="248"/>
      <c r="M249" s="249"/>
      <c r="N249" s="249"/>
      <c r="O249" s="256"/>
      <c r="P249" s="133">
        <f t="shared" si="5"/>
      </c>
      <c r="Q249" s="41"/>
      <c r="R249" s="190">
        <f t="shared" si="3"/>
        <v>0</v>
      </c>
      <c r="S249" s="190">
        <f t="shared" si="7"/>
        <v>0</v>
      </c>
      <c r="T249" s="169"/>
      <c r="U249" s="169"/>
      <c r="AE249" s="7"/>
      <c r="AF249" s="238"/>
      <c r="AG249" s="238"/>
      <c r="AH249" s="238"/>
      <c r="AI249" s="238"/>
      <c r="AJ249" s="238"/>
      <c r="AK249" s="238"/>
      <c r="AL249" s="238"/>
      <c r="AM249" s="7"/>
    </row>
    <row r="250" spans="1:39" ht="30" customHeight="1" hidden="1">
      <c r="A250" s="16"/>
      <c r="B250" s="1"/>
      <c r="C250" s="242">
        <v>232</v>
      </c>
      <c r="D250" s="216"/>
      <c r="E250" s="326"/>
      <c r="F250" s="327"/>
      <c r="G250" s="94"/>
      <c r="H250" s="110"/>
      <c r="I250" s="247"/>
      <c r="J250" s="328"/>
      <c r="K250" s="328"/>
      <c r="L250" s="248"/>
      <c r="M250" s="249"/>
      <c r="N250" s="249"/>
      <c r="O250" s="256"/>
      <c r="P250" s="133">
        <f t="shared" si="5"/>
      </c>
      <c r="Q250" s="41"/>
      <c r="R250" s="190">
        <f t="shared" si="3"/>
        <v>0</v>
      </c>
      <c r="S250" s="190">
        <f t="shared" si="7"/>
        <v>0</v>
      </c>
      <c r="T250" s="169"/>
      <c r="U250" s="169"/>
      <c r="AE250" s="7"/>
      <c r="AF250" s="238"/>
      <c r="AG250" s="238"/>
      <c r="AH250" s="238"/>
      <c r="AI250" s="238"/>
      <c r="AJ250" s="238"/>
      <c r="AK250" s="238"/>
      <c r="AL250" s="238"/>
      <c r="AM250" s="7"/>
    </row>
    <row r="251" spans="1:39" ht="30" customHeight="1" hidden="1">
      <c r="A251" s="16"/>
      <c r="B251" s="1"/>
      <c r="C251" s="118">
        <v>233</v>
      </c>
      <c r="D251" s="216"/>
      <c r="E251" s="326"/>
      <c r="F251" s="327"/>
      <c r="G251" s="94"/>
      <c r="H251" s="110"/>
      <c r="I251" s="247"/>
      <c r="J251" s="328"/>
      <c r="K251" s="328"/>
      <c r="L251" s="248"/>
      <c r="M251" s="249"/>
      <c r="N251" s="249"/>
      <c r="O251" s="256"/>
      <c r="P251" s="133">
        <f t="shared" si="5"/>
      </c>
      <c r="Q251" s="41"/>
      <c r="R251" s="190">
        <f t="shared" si="3"/>
        <v>0</v>
      </c>
      <c r="S251" s="190">
        <f t="shared" si="7"/>
        <v>0</v>
      </c>
      <c r="T251" s="169"/>
      <c r="U251" s="169"/>
      <c r="AE251" s="7"/>
      <c r="AF251" s="238"/>
      <c r="AG251" s="238"/>
      <c r="AH251" s="238"/>
      <c r="AI251" s="238"/>
      <c r="AJ251" s="238"/>
      <c r="AK251" s="238"/>
      <c r="AL251" s="238"/>
      <c r="AM251" s="7"/>
    </row>
    <row r="252" spans="1:39" ht="30" customHeight="1" hidden="1">
      <c r="A252" s="16"/>
      <c r="B252" s="1"/>
      <c r="C252" s="242">
        <v>234</v>
      </c>
      <c r="D252" s="216"/>
      <c r="E252" s="326"/>
      <c r="F252" s="327"/>
      <c r="G252" s="94"/>
      <c r="H252" s="110"/>
      <c r="I252" s="247"/>
      <c r="J252" s="328"/>
      <c r="K252" s="328"/>
      <c r="L252" s="248"/>
      <c r="M252" s="249"/>
      <c r="N252" s="249"/>
      <c r="O252" s="256"/>
      <c r="P252" s="133">
        <f t="shared" si="5"/>
      </c>
      <c r="Q252" s="41"/>
      <c r="R252" s="190">
        <f t="shared" si="3"/>
        <v>0</v>
      </c>
      <c r="S252" s="190">
        <f t="shared" si="7"/>
        <v>0</v>
      </c>
      <c r="T252" s="169"/>
      <c r="U252" s="169"/>
      <c r="AE252" s="7"/>
      <c r="AF252" s="238"/>
      <c r="AG252" s="238"/>
      <c r="AH252" s="238"/>
      <c r="AI252" s="238"/>
      <c r="AJ252" s="238"/>
      <c r="AK252" s="238"/>
      <c r="AL252" s="238"/>
      <c r="AM252" s="7"/>
    </row>
    <row r="253" spans="1:39" ht="30" customHeight="1" hidden="1">
      <c r="A253" s="16"/>
      <c r="B253" s="1"/>
      <c r="C253" s="118">
        <v>235</v>
      </c>
      <c r="D253" s="216"/>
      <c r="E253" s="326"/>
      <c r="F253" s="327"/>
      <c r="G253" s="94"/>
      <c r="H253" s="110"/>
      <c r="I253" s="247"/>
      <c r="J253" s="328"/>
      <c r="K253" s="328"/>
      <c r="L253" s="248"/>
      <c r="M253" s="249"/>
      <c r="N253" s="249"/>
      <c r="O253" s="256"/>
      <c r="P253" s="133">
        <f t="shared" si="5"/>
      </c>
      <c r="Q253" s="41"/>
      <c r="R253" s="190">
        <f t="shared" si="3"/>
        <v>0</v>
      </c>
      <c r="S253" s="190">
        <f t="shared" si="7"/>
        <v>0</v>
      </c>
      <c r="T253" s="169"/>
      <c r="U253" s="169"/>
      <c r="AE253" s="7"/>
      <c r="AF253" s="238"/>
      <c r="AG253" s="238"/>
      <c r="AH253" s="238"/>
      <c r="AI253" s="238"/>
      <c r="AJ253" s="238"/>
      <c r="AK253" s="238"/>
      <c r="AL253" s="238"/>
      <c r="AM253" s="7"/>
    </row>
    <row r="254" spans="1:39" ht="30" customHeight="1" hidden="1">
      <c r="A254" s="16"/>
      <c r="B254" s="1"/>
      <c r="C254" s="242">
        <v>236</v>
      </c>
      <c r="D254" s="216"/>
      <c r="E254" s="326"/>
      <c r="F254" s="327"/>
      <c r="G254" s="94"/>
      <c r="H254" s="110"/>
      <c r="I254" s="247"/>
      <c r="J254" s="328"/>
      <c r="K254" s="328"/>
      <c r="L254" s="248"/>
      <c r="M254" s="249"/>
      <c r="N254" s="249"/>
      <c r="O254" s="256"/>
      <c r="P254" s="133">
        <f t="shared" si="5"/>
      </c>
      <c r="Q254" s="41"/>
      <c r="R254" s="190">
        <f t="shared" si="3"/>
        <v>0</v>
      </c>
      <c r="S254" s="190">
        <f t="shared" si="7"/>
        <v>0</v>
      </c>
      <c r="T254" s="169"/>
      <c r="U254" s="169"/>
      <c r="AE254" s="7"/>
      <c r="AF254" s="238"/>
      <c r="AG254" s="238"/>
      <c r="AH254" s="238"/>
      <c r="AI254" s="238"/>
      <c r="AJ254" s="238"/>
      <c r="AK254" s="238"/>
      <c r="AL254" s="238"/>
      <c r="AM254" s="7"/>
    </row>
    <row r="255" spans="1:39" ht="30" customHeight="1" hidden="1">
      <c r="A255" s="16"/>
      <c r="B255" s="1"/>
      <c r="C255" s="118">
        <v>237</v>
      </c>
      <c r="D255" s="216"/>
      <c r="E255" s="326"/>
      <c r="F255" s="327"/>
      <c r="G255" s="94"/>
      <c r="H255" s="110"/>
      <c r="I255" s="247"/>
      <c r="J255" s="328"/>
      <c r="K255" s="328"/>
      <c r="L255" s="248"/>
      <c r="M255" s="249"/>
      <c r="N255" s="249"/>
      <c r="O255" s="256"/>
      <c r="P255" s="133">
        <f t="shared" si="5"/>
      </c>
      <c r="Q255" s="41"/>
      <c r="R255" s="190">
        <f t="shared" si="3"/>
        <v>0</v>
      </c>
      <c r="S255" s="190">
        <f t="shared" si="7"/>
        <v>0</v>
      </c>
      <c r="T255" s="169"/>
      <c r="U255" s="169"/>
      <c r="AE255" s="7"/>
      <c r="AF255" s="238"/>
      <c r="AG255" s="238"/>
      <c r="AH255" s="238"/>
      <c r="AI255" s="238"/>
      <c r="AJ255" s="238"/>
      <c r="AK255" s="238"/>
      <c r="AL255" s="238"/>
      <c r="AM255" s="7"/>
    </row>
    <row r="256" spans="1:39" ht="30" customHeight="1" hidden="1">
      <c r="A256" s="16"/>
      <c r="B256" s="1"/>
      <c r="C256" s="242">
        <v>238</v>
      </c>
      <c r="D256" s="216"/>
      <c r="E256" s="326"/>
      <c r="F256" s="327"/>
      <c r="G256" s="94"/>
      <c r="H256" s="110"/>
      <c r="I256" s="247"/>
      <c r="J256" s="328"/>
      <c r="K256" s="328"/>
      <c r="L256" s="248"/>
      <c r="M256" s="249"/>
      <c r="N256" s="249"/>
      <c r="O256" s="256"/>
      <c r="P256" s="133">
        <f t="shared" si="5"/>
      </c>
      <c r="Q256" s="41"/>
      <c r="R256" s="190">
        <f t="shared" si="3"/>
        <v>0</v>
      </c>
      <c r="S256" s="190">
        <f t="shared" si="7"/>
        <v>0</v>
      </c>
      <c r="T256" s="169"/>
      <c r="U256" s="169"/>
      <c r="AE256" s="7"/>
      <c r="AF256" s="238"/>
      <c r="AG256" s="238"/>
      <c r="AH256" s="238"/>
      <c r="AI256" s="238"/>
      <c r="AJ256" s="238"/>
      <c r="AK256" s="238"/>
      <c r="AL256" s="238"/>
      <c r="AM256" s="7"/>
    </row>
    <row r="257" spans="1:39" ht="30" customHeight="1" hidden="1">
      <c r="A257" s="16"/>
      <c r="B257" s="1"/>
      <c r="C257" s="118">
        <v>239</v>
      </c>
      <c r="D257" s="216"/>
      <c r="E257" s="326"/>
      <c r="F257" s="327"/>
      <c r="G257" s="94"/>
      <c r="H257" s="110"/>
      <c r="I257" s="247"/>
      <c r="J257" s="328"/>
      <c r="K257" s="328"/>
      <c r="L257" s="248"/>
      <c r="M257" s="249"/>
      <c r="N257" s="249"/>
      <c r="O257" s="256"/>
      <c r="P257" s="133">
        <f t="shared" si="5"/>
      </c>
      <c r="Q257" s="41"/>
      <c r="R257" s="190">
        <f t="shared" si="3"/>
        <v>0</v>
      </c>
      <c r="S257" s="190">
        <f t="shared" si="7"/>
        <v>0</v>
      </c>
      <c r="T257" s="169"/>
      <c r="U257" s="169"/>
      <c r="AE257" s="7"/>
      <c r="AF257" s="238"/>
      <c r="AG257" s="238"/>
      <c r="AH257" s="238"/>
      <c r="AI257" s="238"/>
      <c r="AJ257" s="238"/>
      <c r="AK257" s="238"/>
      <c r="AL257" s="238"/>
      <c r="AM257" s="7"/>
    </row>
    <row r="258" spans="1:39" ht="30" customHeight="1" hidden="1">
      <c r="A258" s="16"/>
      <c r="B258" s="1"/>
      <c r="C258" s="242">
        <v>240</v>
      </c>
      <c r="D258" s="216"/>
      <c r="E258" s="326"/>
      <c r="F258" s="327"/>
      <c r="G258" s="94"/>
      <c r="H258" s="110"/>
      <c r="I258" s="247"/>
      <c r="J258" s="328"/>
      <c r="K258" s="328"/>
      <c r="L258" s="248"/>
      <c r="M258" s="249"/>
      <c r="N258" s="249"/>
      <c r="O258" s="256"/>
      <c r="P258" s="133">
        <f t="shared" si="5"/>
      </c>
      <c r="Q258" s="41"/>
      <c r="R258" s="190">
        <f t="shared" si="3"/>
        <v>0</v>
      </c>
      <c r="S258" s="190">
        <f t="shared" si="7"/>
        <v>0</v>
      </c>
      <c r="T258" s="169"/>
      <c r="U258" s="169"/>
      <c r="AE258" s="7"/>
      <c r="AF258" s="238"/>
      <c r="AG258" s="238"/>
      <c r="AH258" s="238"/>
      <c r="AI258" s="238"/>
      <c r="AJ258" s="238"/>
      <c r="AK258" s="238"/>
      <c r="AL258" s="238"/>
      <c r="AM258" s="7"/>
    </row>
    <row r="259" spans="1:39" ht="30" customHeight="1" hidden="1">
      <c r="A259" s="16"/>
      <c r="B259" s="1"/>
      <c r="C259" s="118">
        <v>241</v>
      </c>
      <c r="D259" s="216"/>
      <c r="E259" s="326"/>
      <c r="F259" s="327"/>
      <c r="G259" s="94"/>
      <c r="H259" s="110"/>
      <c r="I259" s="247"/>
      <c r="J259" s="328"/>
      <c r="K259" s="328"/>
      <c r="L259" s="248"/>
      <c r="M259" s="249"/>
      <c r="N259" s="249"/>
      <c r="O259" s="256"/>
      <c r="P259" s="133">
        <f t="shared" si="5"/>
      </c>
      <c r="Q259" s="41"/>
      <c r="R259" s="190">
        <f t="shared" si="3"/>
        <v>0</v>
      </c>
      <c r="S259" s="190">
        <f t="shared" si="7"/>
        <v>0</v>
      </c>
      <c r="T259" s="169"/>
      <c r="U259" s="169"/>
      <c r="AE259" s="7"/>
      <c r="AF259" s="238"/>
      <c r="AG259" s="238"/>
      <c r="AH259" s="238"/>
      <c r="AI259" s="238"/>
      <c r="AJ259" s="238"/>
      <c r="AK259" s="238"/>
      <c r="AL259" s="238"/>
      <c r="AM259" s="7"/>
    </row>
    <row r="260" spans="1:39" ht="30" customHeight="1" hidden="1">
      <c r="A260" s="16"/>
      <c r="B260" s="1"/>
      <c r="C260" s="242">
        <v>242</v>
      </c>
      <c r="D260" s="216"/>
      <c r="E260" s="326"/>
      <c r="F260" s="327"/>
      <c r="G260" s="94"/>
      <c r="H260" s="110"/>
      <c r="I260" s="247"/>
      <c r="J260" s="328"/>
      <c r="K260" s="328"/>
      <c r="L260" s="248"/>
      <c r="M260" s="249"/>
      <c r="N260" s="249"/>
      <c r="O260" s="256"/>
      <c r="P260" s="133">
        <f t="shared" si="5"/>
      </c>
      <c r="Q260" s="41"/>
      <c r="R260" s="190">
        <f t="shared" si="3"/>
        <v>0</v>
      </c>
      <c r="S260" s="190">
        <f t="shared" si="7"/>
        <v>0</v>
      </c>
      <c r="T260" s="169"/>
      <c r="U260" s="169"/>
      <c r="AE260" s="7"/>
      <c r="AF260" s="238"/>
      <c r="AG260" s="238"/>
      <c r="AH260" s="238"/>
      <c r="AI260" s="238"/>
      <c r="AJ260" s="238"/>
      <c r="AK260" s="238"/>
      <c r="AL260" s="238"/>
      <c r="AM260" s="7"/>
    </row>
    <row r="261" spans="1:39" ht="30" customHeight="1" hidden="1">
      <c r="A261" s="16"/>
      <c r="B261" s="1"/>
      <c r="C261" s="118">
        <v>243</v>
      </c>
      <c r="D261" s="216"/>
      <c r="E261" s="326"/>
      <c r="F261" s="327"/>
      <c r="G261" s="94"/>
      <c r="H261" s="110"/>
      <c r="I261" s="247"/>
      <c r="J261" s="328"/>
      <c r="K261" s="328"/>
      <c r="L261" s="248"/>
      <c r="M261" s="249"/>
      <c r="N261" s="249"/>
      <c r="O261" s="256"/>
      <c r="P261" s="133">
        <f t="shared" si="5"/>
      </c>
      <c r="Q261" s="41"/>
      <c r="R261" s="190">
        <f t="shared" si="3"/>
        <v>0</v>
      </c>
      <c r="S261" s="190">
        <f t="shared" si="7"/>
        <v>0</v>
      </c>
      <c r="T261" s="169"/>
      <c r="U261" s="169"/>
      <c r="AE261" s="7"/>
      <c r="AF261" s="238"/>
      <c r="AG261" s="238"/>
      <c r="AH261" s="238"/>
      <c r="AI261" s="238"/>
      <c r="AJ261" s="238"/>
      <c r="AK261" s="238"/>
      <c r="AL261" s="238"/>
      <c r="AM261" s="7"/>
    </row>
    <row r="262" spans="1:39" ht="30" customHeight="1" hidden="1">
      <c r="A262" s="16"/>
      <c r="B262" s="1"/>
      <c r="C262" s="242">
        <v>244</v>
      </c>
      <c r="D262" s="216"/>
      <c r="E262" s="326"/>
      <c r="F262" s="327"/>
      <c r="G262" s="94"/>
      <c r="H262" s="110"/>
      <c r="I262" s="247"/>
      <c r="J262" s="328"/>
      <c r="K262" s="328"/>
      <c r="L262" s="248"/>
      <c r="M262" s="249"/>
      <c r="N262" s="249"/>
      <c r="O262" s="256"/>
      <c r="P262" s="133">
        <f t="shared" si="5"/>
      </c>
      <c r="Q262" s="41"/>
      <c r="R262" s="190">
        <f t="shared" si="3"/>
        <v>0</v>
      </c>
      <c r="S262" s="190">
        <f t="shared" si="7"/>
        <v>0</v>
      </c>
      <c r="T262" s="169"/>
      <c r="U262" s="169"/>
      <c r="AE262" s="7"/>
      <c r="AF262" s="238"/>
      <c r="AG262" s="238"/>
      <c r="AH262" s="238"/>
      <c r="AI262" s="238"/>
      <c r="AJ262" s="238"/>
      <c r="AK262" s="238"/>
      <c r="AL262" s="238"/>
      <c r="AM262" s="7"/>
    </row>
    <row r="263" spans="1:39" ht="30" customHeight="1" hidden="1">
      <c r="A263" s="16"/>
      <c r="B263" s="1"/>
      <c r="C263" s="118">
        <v>245</v>
      </c>
      <c r="D263" s="216"/>
      <c r="E263" s="326"/>
      <c r="F263" s="327"/>
      <c r="G263" s="94"/>
      <c r="H263" s="110"/>
      <c r="I263" s="247"/>
      <c r="J263" s="328"/>
      <c r="K263" s="328"/>
      <c r="L263" s="248"/>
      <c r="M263" s="249"/>
      <c r="N263" s="249"/>
      <c r="O263" s="256"/>
      <c r="P263" s="133">
        <f t="shared" si="5"/>
      </c>
      <c r="Q263" s="41"/>
      <c r="R263" s="190">
        <f t="shared" si="3"/>
        <v>0</v>
      </c>
      <c r="S263" s="190">
        <f t="shared" si="7"/>
        <v>0</v>
      </c>
      <c r="T263" s="169"/>
      <c r="U263" s="169"/>
      <c r="AE263" s="7"/>
      <c r="AF263" s="238"/>
      <c r="AG263" s="238"/>
      <c r="AH263" s="238"/>
      <c r="AI263" s="238"/>
      <c r="AJ263" s="238"/>
      <c r="AK263" s="238"/>
      <c r="AL263" s="238"/>
      <c r="AM263" s="7"/>
    </row>
    <row r="264" spans="1:39" ht="30" customHeight="1" hidden="1">
      <c r="A264" s="16"/>
      <c r="B264" s="1"/>
      <c r="C264" s="242">
        <v>246</v>
      </c>
      <c r="D264" s="216"/>
      <c r="E264" s="326"/>
      <c r="F264" s="327"/>
      <c r="G264" s="94"/>
      <c r="H264" s="110"/>
      <c r="I264" s="247"/>
      <c r="J264" s="328"/>
      <c r="K264" s="328"/>
      <c r="L264" s="248"/>
      <c r="M264" s="249"/>
      <c r="N264" s="249"/>
      <c r="O264" s="256"/>
      <c r="P264" s="133">
        <f t="shared" si="5"/>
      </c>
      <c r="Q264" s="41"/>
      <c r="R264" s="190">
        <f t="shared" si="3"/>
        <v>0</v>
      </c>
      <c r="S264" s="190">
        <f t="shared" si="7"/>
        <v>0</v>
      </c>
      <c r="T264" s="169"/>
      <c r="U264" s="169"/>
      <c r="AE264" s="7"/>
      <c r="AF264" s="238"/>
      <c r="AG264" s="238"/>
      <c r="AH264" s="238"/>
      <c r="AI264" s="238"/>
      <c r="AJ264" s="238"/>
      <c r="AK264" s="238"/>
      <c r="AL264" s="238"/>
      <c r="AM264" s="7"/>
    </row>
    <row r="265" spans="1:39" ht="30" customHeight="1" hidden="1">
      <c r="A265" s="16"/>
      <c r="B265" s="1"/>
      <c r="C265" s="118">
        <v>247</v>
      </c>
      <c r="D265" s="216"/>
      <c r="E265" s="326"/>
      <c r="F265" s="327"/>
      <c r="G265" s="94"/>
      <c r="H265" s="110"/>
      <c r="I265" s="247"/>
      <c r="J265" s="328"/>
      <c r="K265" s="328"/>
      <c r="L265" s="248"/>
      <c r="M265" s="249"/>
      <c r="N265" s="249"/>
      <c r="O265" s="256"/>
      <c r="P265" s="133">
        <f t="shared" si="5"/>
      </c>
      <c r="Q265" s="41"/>
      <c r="R265" s="190">
        <f t="shared" si="3"/>
        <v>0</v>
      </c>
      <c r="S265" s="190">
        <f t="shared" si="7"/>
        <v>0</v>
      </c>
      <c r="T265" s="169"/>
      <c r="U265" s="169"/>
      <c r="AE265" s="7"/>
      <c r="AF265" s="238"/>
      <c r="AG265" s="238"/>
      <c r="AH265" s="238"/>
      <c r="AI265" s="238"/>
      <c r="AJ265" s="238"/>
      <c r="AK265" s="238"/>
      <c r="AL265" s="238"/>
      <c r="AM265" s="7"/>
    </row>
    <row r="266" spans="1:39" ht="30" customHeight="1" hidden="1">
      <c r="A266" s="16"/>
      <c r="B266" s="1"/>
      <c r="C266" s="242">
        <v>248</v>
      </c>
      <c r="D266" s="216"/>
      <c r="E266" s="326"/>
      <c r="F266" s="327"/>
      <c r="G266" s="94"/>
      <c r="H266" s="110"/>
      <c r="I266" s="247"/>
      <c r="J266" s="328"/>
      <c r="K266" s="328"/>
      <c r="L266" s="248"/>
      <c r="M266" s="249"/>
      <c r="N266" s="249"/>
      <c r="O266" s="256"/>
      <c r="P266" s="133">
        <f t="shared" si="5"/>
      </c>
      <c r="Q266" s="41"/>
      <c r="R266" s="190">
        <f t="shared" si="3"/>
        <v>0</v>
      </c>
      <c r="S266" s="190">
        <f t="shared" si="7"/>
        <v>0</v>
      </c>
      <c r="T266" s="169"/>
      <c r="U266" s="169"/>
      <c r="AE266" s="7"/>
      <c r="AF266" s="238"/>
      <c r="AG266" s="238"/>
      <c r="AH266" s="238"/>
      <c r="AI266" s="238"/>
      <c r="AJ266" s="238"/>
      <c r="AK266" s="238"/>
      <c r="AL266" s="238"/>
      <c r="AM266" s="7"/>
    </row>
    <row r="267" spans="1:39" ht="30" customHeight="1" hidden="1">
      <c r="A267" s="16"/>
      <c r="B267" s="1"/>
      <c r="C267" s="118">
        <v>249</v>
      </c>
      <c r="D267" s="216"/>
      <c r="E267" s="326"/>
      <c r="F267" s="327"/>
      <c r="G267" s="94"/>
      <c r="H267" s="110"/>
      <c r="I267" s="247"/>
      <c r="J267" s="328"/>
      <c r="K267" s="328"/>
      <c r="L267" s="248"/>
      <c r="M267" s="249"/>
      <c r="N267" s="249"/>
      <c r="O267" s="256"/>
      <c r="P267" s="133">
        <f t="shared" si="5"/>
      </c>
      <c r="Q267" s="41"/>
      <c r="R267" s="190">
        <f t="shared" si="3"/>
        <v>0</v>
      </c>
      <c r="S267" s="190">
        <f t="shared" si="7"/>
        <v>0</v>
      </c>
      <c r="T267" s="169"/>
      <c r="U267" s="169"/>
      <c r="AE267" s="7"/>
      <c r="AF267" s="238"/>
      <c r="AG267" s="238"/>
      <c r="AH267" s="238"/>
      <c r="AI267" s="238"/>
      <c r="AJ267" s="238"/>
      <c r="AK267" s="238"/>
      <c r="AL267" s="238"/>
      <c r="AM267" s="7"/>
    </row>
    <row r="268" spans="1:39" ht="30" customHeight="1" hidden="1">
      <c r="A268" s="16"/>
      <c r="B268" s="1"/>
      <c r="C268" s="242">
        <v>250</v>
      </c>
      <c r="D268" s="216"/>
      <c r="E268" s="326"/>
      <c r="F268" s="327"/>
      <c r="G268" s="94"/>
      <c r="H268" s="110"/>
      <c r="I268" s="247"/>
      <c r="J268" s="328"/>
      <c r="K268" s="328"/>
      <c r="L268" s="248"/>
      <c r="M268" s="249"/>
      <c r="N268" s="249"/>
      <c r="O268" s="256"/>
      <c r="P268" s="133">
        <f t="shared" si="5"/>
      </c>
      <c r="Q268" s="41"/>
      <c r="R268" s="190">
        <f t="shared" si="3"/>
        <v>0</v>
      </c>
      <c r="S268" s="190">
        <f t="shared" si="7"/>
        <v>0</v>
      </c>
      <c r="T268" s="169"/>
      <c r="U268" s="169"/>
      <c r="AE268" s="7"/>
      <c r="AF268" s="238"/>
      <c r="AG268" s="238"/>
      <c r="AH268" s="238"/>
      <c r="AI268" s="238"/>
      <c r="AJ268" s="238"/>
      <c r="AK268" s="238"/>
      <c r="AL268" s="238"/>
      <c r="AM268" s="7"/>
    </row>
    <row r="269" spans="1:39" ht="30" customHeight="1" hidden="1">
      <c r="A269" s="16"/>
      <c r="B269" s="1"/>
      <c r="C269" s="118">
        <v>251</v>
      </c>
      <c r="D269" s="216"/>
      <c r="E269" s="326"/>
      <c r="F269" s="327"/>
      <c r="G269" s="94"/>
      <c r="H269" s="110"/>
      <c r="I269" s="247"/>
      <c r="J269" s="328"/>
      <c r="K269" s="328"/>
      <c r="L269" s="248"/>
      <c r="M269" s="249"/>
      <c r="N269" s="249"/>
      <c r="O269" s="256"/>
      <c r="P269" s="133">
        <f t="shared" si="5"/>
      </c>
      <c r="Q269" s="41"/>
      <c r="R269" s="190">
        <f t="shared" si="3"/>
        <v>0</v>
      </c>
      <c r="S269" s="190">
        <f t="shared" si="7"/>
        <v>0</v>
      </c>
      <c r="T269" s="169"/>
      <c r="U269" s="169"/>
      <c r="AE269" s="7"/>
      <c r="AF269" s="238"/>
      <c r="AG269" s="238"/>
      <c r="AH269" s="238"/>
      <c r="AI269" s="238"/>
      <c r="AJ269" s="238"/>
      <c r="AK269" s="238"/>
      <c r="AL269" s="238"/>
      <c r="AM269" s="7"/>
    </row>
    <row r="270" spans="1:39" ht="30" customHeight="1" hidden="1">
      <c r="A270" s="16"/>
      <c r="B270" s="1"/>
      <c r="C270" s="242">
        <v>252</v>
      </c>
      <c r="D270" s="216"/>
      <c r="E270" s="326"/>
      <c r="F270" s="327"/>
      <c r="G270" s="94"/>
      <c r="H270" s="110"/>
      <c r="I270" s="247"/>
      <c r="J270" s="328"/>
      <c r="K270" s="328"/>
      <c r="L270" s="248"/>
      <c r="M270" s="249"/>
      <c r="N270" s="249"/>
      <c r="O270" s="256"/>
      <c r="P270" s="133">
        <f t="shared" si="5"/>
      </c>
      <c r="Q270" s="41"/>
      <c r="R270" s="190">
        <f t="shared" si="3"/>
        <v>0</v>
      </c>
      <c r="S270" s="190">
        <f t="shared" si="7"/>
        <v>0</v>
      </c>
      <c r="T270" s="169"/>
      <c r="U270" s="169"/>
      <c r="AE270" s="7"/>
      <c r="AF270" s="238"/>
      <c r="AG270" s="238"/>
      <c r="AH270" s="238"/>
      <c r="AI270" s="238"/>
      <c r="AJ270" s="238"/>
      <c r="AK270" s="238"/>
      <c r="AL270" s="238"/>
      <c r="AM270" s="7"/>
    </row>
    <row r="271" spans="1:39" ht="30" customHeight="1" hidden="1">
      <c r="A271" s="16"/>
      <c r="B271" s="1"/>
      <c r="C271" s="118">
        <v>253</v>
      </c>
      <c r="D271" s="216"/>
      <c r="E271" s="326"/>
      <c r="F271" s="327"/>
      <c r="G271" s="94"/>
      <c r="H271" s="110"/>
      <c r="I271" s="247"/>
      <c r="J271" s="328"/>
      <c r="K271" s="328"/>
      <c r="L271" s="248"/>
      <c r="M271" s="249"/>
      <c r="N271" s="249"/>
      <c r="O271" s="256"/>
      <c r="P271" s="133">
        <f t="shared" si="5"/>
      </c>
      <c r="Q271" s="41"/>
      <c r="R271" s="190">
        <f t="shared" si="3"/>
        <v>0</v>
      </c>
      <c r="S271" s="190">
        <f t="shared" si="7"/>
        <v>0</v>
      </c>
      <c r="T271" s="169"/>
      <c r="U271" s="169"/>
      <c r="AE271" s="7"/>
      <c r="AF271" s="238"/>
      <c r="AG271" s="238"/>
      <c r="AH271" s="238"/>
      <c r="AI271" s="238"/>
      <c r="AJ271" s="238"/>
      <c r="AK271" s="238"/>
      <c r="AL271" s="238"/>
      <c r="AM271" s="7"/>
    </row>
    <row r="272" spans="1:39" ht="30" customHeight="1" hidden="1">
      <c r="A272" s="16"/>
      <c r="B272" s="1"/>
      <c r="C272" s="242">
        <v>254</v>
      </c>
      <c r="D272" s="216"/>
      <c r="E272" s="326"/>
      <c r="F272" s="327"/>
      <c r="G272" s="94"/>
      <c r="H272" s="110"/>
      <c r="I272" s="247"/>
      <c r="J272" s="328"/>
      <c r="K272" s="328"/>
      <c r="L272" s="248"/>
      <c r="M272" s="249"/>
      <c r="N272" s="249"/>
      <c r="O272" s="256"/>
      <c r="P272" s="133">
        <f t="shared" si="5"/>
      </c>
      <c r="Q272" s="41"/>
      <c r="R272" s="190">
        <f t="shared" si="3"/>
        <v>0</v>
      </c>
      <c r="S272" s="190">
        <f t="shared" si="7"/>
        <v>0</v>
      </c>
      <c r="T272" s="169"/>
      <c r="U272" s="169"/>
      <c r="AE272" s="7"/>
      <c r="AF272" s="238"/>
      <c r="AG272" s="238"/>
      <c r="AH272" s="238"/>
      <c r="AI272" s="238"/>
      <c r="AJ272" s="238"/>
      <c r="AK272" s="238"/>
      <c r="AL272" s="238"/>
      <c r="AM272" s="7"/>
    </row>
    <row r="273" spans="1:39" ht="30" customHeight="1" hidden="1">
      <c r="A273" s="16"/>
      <c r="B273" s="1"/>
      <c r="C273" s="118">
        <v>255</v>
      </c>
      <c r="D273" s="216"/>
      <c r="E273" s="326"/>
      <c r="F273" s="327"/>
      <c r="G273" s="94"/>
      <c r="H273" s="110"/>
      <c r="I273" s="247"/>
      <c r="J273" s="328"/>
      <c r="K273" s="328"/>
      <c r="L273" s="248"/>
      <c r="M273" s="249"/>
      <c r="N273" s="249"/>
      <c r="O273" s="256"/>
      <c r="P273" s="133">
        <f t="shared" si="5"/>
      </c>
      <c r="Q273" s="41"/>
      <c r="R273" s="190">
        <f t="shared" si="3"/>
        <v>0</v>
      </c>
      <c r="S273" s="190">
        <f t="shared" si="7"/>
        <v>0</v>
      </c>
      <c r="T273" s="169"/>
      <c r="U273" s="169"/>
      <c r="AE273" s="7"/>
      <c r="AF273" s="238"/>
      <c r="AG273" s="238"/>
      <c r="AH273" s="238"/>
      <c r="AI273" s="238"/>
      <c r="AJ273" s="238"/>
      <c r="AK273" s="238"/>
      <c r="AL273" s="238"/>
      <c r="AM273" s="7"/>
    </row>
    <row r="274" spans="1:39" ht="30" customHeight="1" hidden="1">
      <c r="A274" s="16"/>
      <c r="B274" s="1"/>
      <c r="C274" s="242">
        <v>256</v>
      </c>
      <c r="D274" s="216"/>
      <c r="E274" s="326"/>
      <c r="F274" s="327"/>
      <c r="G274" s="94"/>
      <c r="H274" s="110"/>
      <c r="I274" s="247"/>
      <c r="J274" s="328"/>
      <c r="K274" s="328"/>
      <c r="L274" s="248"/>
      <c r="M274" s="249"/>
      <c r="N274" s="249"/>
      <c r="O274" s="256"/>
      <c r="P274" s="133">
        <f t="shared" si="5"/>
      </c>
      <c r="Q274" s="41"/>
      <c r="R274" s="190">
        <f t="shared" si="3"/>
        <v>0</v>
      </c>
      <c r="S274" s="190">
        <f t="shared" si="7"/>
        <v>0</v>
      </c>
      <c r="T274" s="169"/>
      <c r="U274" s="169"/>
      <c r="AE274" s="7"/>
      <c r="AF274" s="238"/>
      <c r="AG274" s="238"/>
      <c r="AH274" s="238"/>
      <c r="AI274" s="238"/>
      <c r="AJ274" s="238"/>
      <c r="AK274" s="238"/>
      <c r="AL274" s="238"/>
      <c r="AM274" s="7"/>
    </row>
    <row r="275" spans="1:39" ht="30" customHeight="1" hidden="1">
      <c r="A275" s="16"/>
      <c r="B275" s="1"/>
      <c r="C275" s="118">
        <v>257</v>
      </c>
      <c r="D275" s="216"/>
      <c r="E275" s="326"/>
      <c r="F275" s="327"/>
      <c r="G275" s="94"/>
      <c r="H275" s="110"/>
      <c r="I275" s="247"/>
      <c r="J275" s="328"/>
      <c r="K275" s="328"/>
      <c r="L275" s="248"/>
      <c r="M275" s="249"/>
      <c r="N275" s="249"/>
      <c r="O275" s="256"/>
      <c r="P275" s="133">
        <f t="shared" si="5"/>
      </c>
      <c r="Q275" s="41"/>
      <c r="R275" s="190">
        <f t="shared" si="3"/>
        <v>0</v>
      </c>
      <c r="S275" s="190">
        <f aca="true" t="shared" si="8" ref="S275:S309">IF(E275="",0,IF(LEFT(H275,1)="■",0,1))</f>
        <v>0</v>
      </c>
      <c r="T275" s="169"/>
      <c r="U275" s="169"/>
      <c r="AE275" s="7"/>
      <c r="AF275" s="238"/>
      <c r="AG275" s="238"/>
      <c r="AH275" s="238"/>
      <c r="AI275" s="238"/>
      <c r="AJ275" s="238"/>
      <c r="AK275" s="238"/>
      <c r="AL275" s="238"/>
      <c r="AM275" s="7"/>
    </row>
    <row r="276" spans="1:39" ht="30" customHeight="1" hidden="1">
      <c r="A276" s="16"/>
      <c r="B276" s="1"/>
      <c r="C276" s="242">
        <v>258</v>
      </c>
      <c r="D276" s="216"/>
      <c r="E276" s="326"/>
      <c r="F276" s="327"/>
      <c r="G276" s="94"/>
      <c r="H276" s="110"/>
      <c r="I276" s="247"/>
      <c r="J276" s="328"/>
      <c r="K276" s="328"/>
      <c r="L276" s="248"/>
      <c r="M276" s="249"/>
      <c r="N276" s="249"/>
      <c r="O276" s="256"/>
      <c r="P276" s="133">
        <f t="shared" si="5"/>
      </c>
      <c r="Q276" s="41"/>
      <c r="R276" s="190">
        <f t="shared" si="3"/>
        <v>0</v>
      </c>
      <c r="S276" s="190">
        <f t="shared" si="8"/>
        <v>0</v>
      </c>
      <c r="T276" s="169"/>
      <c r="U276" s="169"/>
      <c r="AE276" s="7"/>
      <c r="AF276" s="238"/>
      <c r="AG276" s="238"/>
      <c r="AH276" s="238"/>
      <c r="AI276" s="238"/>
      <c r="AJ276" s="238"/>
      <c r="AK276" s="238"/>
      <c r="AL276" s="238"/>
      <c r="AM276" s="7"/>
    </row>
    <row r="277" spans="1:39" ht="30" customHeight="1" hidden="1">
      <c r="A277" s="16"/>
      <c r="B277" s="1"/>
      <c r="C277" s="118">
        <v>259</v>
      </c>
      <c r="D277" s="216"/>
      <c r="E277" s="326"/>
      <c r="F277" s="327"/>
      <c r="G277" s="94"/>
      <c r="H277" s="110"/>
      <c r="I277" s="247"/>
      <c r="J277" s="328"/>
      <c r="K277" s="328"/>
      <c r="L277" s="248"/>
      <c r="M277" s="249"/>
      <c r="N277" s="249"/>
      <c r="O277" s="256"/>
      <c r="P277" s="133">
        <f t="shared" si="5"/>
      </c>
      <c r="Q277" s="41"/>
      <c r="R277" s="190">
        <f t="shared" si="3"/>
        <v>0</v>
      </c>
      <c r="S277" s="190">
        <f t="shared" si="8"/>
        <v>0</v>
      </c>
      <c r="T277" s="169"/>
      <c r="U277" s="169"/>
      <c r="AE277" s="7"/>
      <c r="AF277" s="238"/>
      <c r="AG277" s="238"/>
      <c r="AH277" s="238"/>
      <c r="AI277" s="238"/>
      <c r="AJ277" s="238"/>
      <c r="AK277" s="238"/>
      <c r="AL277" s="238"/>
      <c r="AM277" s="7"/>
    </row>
    <row r="278" spans="1:39" ht="30" customHeight="1" hidden="1">
      <c r="A278" s="16"/>
      <c r="B278" s="1"/>
      <c r="C278" s="242">
        <v>260</v>
      </c>
      <c r="D278" s="216"/>
      <c r="E278" s="326"/>
      <c r="F278" s="327"/>
      <c r="G278" s="94"/>
      <c r="H278" s="110"/>
      <c r="I278" s="247"/>
      <c r="J278" s="328"/>
      <c r="K278" s="328"/>
      <c r="L278" s="248"/>
      <c r="M278" s="249"/>
      <c r="N278" s="249"/>
      <c r="O278" s="256"/>
      <c r="P278" s="133">
        <f t="shared" si="5"/>
      </c>
      <c r="Q278" s="41"/>
      <c r="R278" s="190">
        <f t="shared" si="3"/>
        <v>0</v>
      </c>
      <c r="S278" s="190">
        <f t="shared" si="8"/>
        <v>0</v>
      </c>
      <c r="T278" s="169"/>
      <c r="U278" s="169"/>
      <c r="AE278" s="7"/>
      <c r="AF278" s="238"/>
      <c r="AG278" s="238"/>
      <c r="AH278" s="238"/>
      <c r="AI278" s="238"/>
      <c r="AJ278" s="238"/>
      <c r="AK278" s="238"/>
      <c r="AL278" s="238"/>
      <c r="AM278" s="7"/>
    </row>
    <row r="279" spans="1:39" ht="30" customHeight="1" hidden="1">
      <c r="A279" s="16"/>
      <c r="B279" s="1"/>
      <c r="C279" s="118">
        <v>261</v>
      </c>
      <c r="D279" s="216"/>
      <c r="E279" s="326"/>
      <c r="F279" s="327"/>
      <c r="G279" s="94"/>
      <c r="H279" s="110"/>
      <c r="I279" s="247"/>
      <c r="J279" s="328"/>
      <c r="K279" s="328"/>
      <c r="L279" s="248"/>
      <c r="M279" s="249"/>
      <c r="N279" s="249"/>
      <c r="O279" s="256"/>
      <c r="P279" s="133">
        <f t="shared" si="5"/>
      </c>
      <c r="Q279" s="41"/>
      <c r="R279" s="190">
        <f t="shared" si="3"/>
        <v>0</v>
      </c>
      <c r="S279" s="190">
        <f t="shared" si="8"/>
        <v>0</v>
      </c>
      <c r="T279" s="169"/>
      <c r="U279" s="169"/>
      <c r="AE279" s="7"/>
      <c r="AF279" s="238"/>
      <c r="AG279" s="238"/>
      <c r="AH279" s="238"/>
      <c r="AI279" s="238"/>
      <c r="AJ279" s="238"/>
      <c r="AK279" s="238"/>
      <c r="AL279" s="238"/>
      <c r="AM279" s="7"/>
    </row>
    <row r="280" spans="1:39" ht="30" customHeight="1" hidden="1">
      <c r="A280" s="16"/>
      <c r="B280" s="1"/>
      <c r="C280" s="242">
        <v>262</v>
      </c>
      <c r="D280" s="216"/>
      <c r="E280" s="326"/>
      <c r="F280" s="327"/>
      <c r="G280" s="94"/>
      <c r="H280" s="110"/>
      <c r="I280" s="247"/>
      <c r="J280" s="328"/>
      <c r="K280" s="328"/>
      <c r="L280" s="248"/>
      <c r="M280" s="249"/>
      <c r="N280" s="249"/>
      <c r="O280" s="256"/>
      <c r="P280" s="133">
        <f t="shared" si="5"/>
      </c>
      <c r="Q280" s="41"/>
      <c r="R280" s="190">
        <f t="shared" si="3"/>
        <v>0</v>
      </c>
      <c r="S280" s="190">
        <f t="shared" si="8"/>
        <v>0</v>
      </c>
      <c r="T280" s="169"/>
      <c r="U280" s="169"/>
      <c r="AE280" s="7"/>
      <c r="AF280" s="238"/>
      <c r="AG280" s="238"/>
      <c r="AH280" s="238"/>
      <c r="AI280" s="238"/>
      <c r="AJ280" s="238"/>
      <c r="AK280" s="238"/>
      <c r="AL280" s="238"/>
      <c r="AM280" s="7"/>
    </row>
    <row r="281" spans="1:39" ht="30" customHeight="1" hidden="1">
      <c r="A281" s="16"/>
      <c r="B281" s="1"/>
      <c r="C281" s="118">
        <v>263</v>
      </c>
      <c r="D281" s="216"/>
      <c r="E281" s="326"/>
      <c r="F281" s="327"/>
      <c r="G281" s="94"/>
      <c r="H281" s="110"/>
      <c r="I281" s="247"/>
      <c r="J281" s="328"/>
      <c r="K281" s="328"/>
      <c r="L281" s="248"/>
      <c r="M281" s="249"/>
      <c r="N281" s="249"/>
      <c r="O281" s="256"/>
      <c r="P281" s="133">
        <f t="shared" si="5"/>
      </c>
      <c r="Q281" s="41"/>
      <c r="R281" s="190">
        <f t="shared" si="3"/>
        <v>0</v>
      </c>
      <c r="S281" s="190">
        <f t="shared" si="8"/>
        <v>0</v>
      </c>
      <c r="T281" s="169"/>
      <c r="U281" s="169"/>
      <c r="AE281" s="7"/>
      <c r="AF281" s="238"/>
      <c r="AG281" s="238"/>
      <c r="AH281" s="238"/>
      <c r="AI281" s="238"/>
      <c r="AJ281" s="238"/>
      <c r="AK281" s="238"/>
      <c r="AL281" s="238"/>
      <c r="AM281" s="7"/>
    </row>
    <row r="282" spans="1:39" ht="30" customHeight="1" hidden="1">
      <c r="A282" s="16"/>
      <c r="B282" s="1"/>
      <c r="C282" s="242">
        <v>264</v>
      </c>
      <c r="D282" s="216"/>
      <c r="E282" s="326"/>
      <c r="F282" s="327"/>
      <c r="G282" s="94"/>
      <c r="H282" s="110"/>
      <c r="I282" s="247"/>
      <c r="J282" s="328"/>
      <c r="K282" s="328"/>
      <c r="L282" s="248"/>
      <c r="M282" s="249"/>
      <c r="N282" s="249"/>
      <c r="O282" s="256"/>
      <c r="P282" s="133">
        <f t="shared" si="5"/>
      </c>
      <c r="Q282" s="41"/>
      <c r="R282" s="190">
        <f t="shared" si="3"/>
        <v>0</v>
      </c>
      <c r="S282" s="190">
        <f t="shared" si="8"/>
        <v>0</v>
      </c>
      <c r="T282" s="169"/>
      <c r="U282" s="169"/>
      <c r="AE282" s="7"/>
      <c r="AF282" s="238"/>
      <c r="AG282" s="238"/>
      <c r="AH282" s="238"/>
      <c r="AI282" s="238"/>
      <c r="AJ282" s="238"/>
      <c r="AK282" s="238"/>
      <c r="AL282" s="238"/>
      <c r="AM282" s="7"/>
    </row>
    <row r="283" spans="1:39" ht="30" customHeight="1" hidden="1">
      <c r="A283" s="16"/>
      <c r="B283" s="1"/>
      <c r="C283" s="118">
        <v>265</v>
      </c>
      <c r="D283" s="216"/>
      <c r="E283" s="326"/>
      <c r="F283" s="327"/>
      <c r="G283" s="94"/>
      <c r="H283" s="110"/>
      <c r="I283" s="247"/>
      <c r="J283" s="328"/>
      <c r="K283" s="328"/>
      <c r="L283" s="248"/>
      <c r="M283" s="249"/>
      <c r="N283" s="249"/>
      <c r="O283" s="256"/>
      <c r="P283" s="133">
        <f t="shared" si="5"/>
      </c>
      <c r="Q283" s="41"/>
      <c r="R283" s="190">
        <f t="shared" si="3"/>
        <v>0</v>
      </c>
      <c r="S283" s="190">
        <f t="shared" si="8"/>
        <v>0</v>
      </c>
      <c r="T283" s="169"/>
      <c r="U283" s="169"/>
      <c r="AE283" s="7"/>
      <c r="AF283" s="238"/>
      <c r="AG283" s="238"/>
      <c r="AH283" s="238"/>
      <c r="AI283" s="238"/>
      <c r="AJ283" s="238"/>
      <c r="AK283" s="238"/>
      <c r="AL283" s="238"/>
      <c r="AM283" s="7"/>
    </row>
    <row r="284" spans="1:39" ht="30" customHeight="1" hidden="1">
      <c r="A284" s="16"/>
      <c r="B284" s="1"/>
      <c r="C284" s="242">
        <v>266</v>
      </c>
      <c r="D284" s="216"/>
      <c r="E284" s="326"/>
      <c r="F284" s="327"/>
      <c r="G284" s="94"/>
      <c r="H284" s="110"/>
      <c r="I284" s="247"/>
      <c r="J284" s="328"/>
      <c r="K284" s="328"/>
      <c r="L284" s="248"/>
      <c r="M284" s="249"/>
      <c r="N284" s="249"/>
      <c r="O284" s="256"/>
      <c r="P284" s="133">
        <f t="shared" si="5"/>
      </c>
      <c r="Q284" s="41"/>
      <c r="R284" s="190">
        <f t="shared" si="3"/>
        <v>0</v>
      </c>
      <c r="S284" s="190">
        <f t="shared" si="8"/>
        <v>0</v>
      </c>
      <c r="T284" s="169"/>
      <c r="U284" s="169"/>
      <c r="AE284" s="7"/>
      <c r="AF284" s="238"/>
      <c r="AG284" s="238"/>
      <c r="AH284" s="238"/>
      <c r="AI284" s="238"/>
      <c r="AJ284" s="238"/>
      <c r="AK284" s="238"/>
      <c r="AL284" s="238"/>
      <c r="AM284" s="7"/>
    </row>
    <row r="285" spans="1:39" ht="30" customHeight="1" hidden="1">
      <c r="A285" s="16"/>
      <c r="B285" s="1"/>
      <c r="C285" s="118">
        <v>267</v>
      </c>
      <c r="D285" s="216"/>
      <c r="E285" s="326"/>
      <c r="F285" s="327"/>
      <c r="G285" s="94"/>
      <c r="H285" s="110"/>
      <c r="I285" s="247"/>
      <c r="J285" s="328"/>
      <c r="K285" s="328"/>
      <c r="L285" s="248"/>
      <c r="M285" s="249"/>
      <c r="N285" s="249"/>
      <c r="O285" s="256"/>
      <c r="P285" s="133">
        <f t="shared" si="5"/>
      </c>
      <c r="Q285" s="41"/>
      <c r="R285" s="190">
        <f t="shared" si="3"/>
        <v>0</v>
      </c>
      <c r="S285" s="190">
        <f t="shared" si="8"/>
        <v>0</v>
      </c>
      <c r="T285" s="169"/>
      <c r="U285" s="169"/>
      <c r="AE285" s="7"/>
      <c r="AF285" s="238"/>
      <c r="AG285" s="238"/>
      <c r="AH285" s="238"/>
      <c r="AI285" s="238"/>
      <c r="AJ285" s="238"/>
      <c r="AK285" s="238"/>
      <c r="AL285" s="238"/>
      <c r="AM285" s="7"/>
    </row>
    <row r="286" spans="1:39" ht="30" customHeight="1" hidden="1">
      <c r="A286" s="16"/>
      <c r="B286" s="1"/>
      <c r="C286" s="242">
        <v>268</v>
      </c>
      <c r="D286" s="216"/>
      <c r="E286" s="326"/>
      <c r="F286" s="327"/>
      <c r="G286" s="94"/>
      <c r="H286" s="110"/>
      <c r="I286" s="247"/>
      <c r="J286" s="328"/>
      <c r="K286" s="328"/>
      <c r="L286" s="248"/>
      <c r="M286" s="249"/>
      <c r="N286" s="249"/>
      <c r="O286" s="256"/>
      <c r="P286" s="133">
        <f t="shared" si="5"/>
      </c>
      <c r="Q286" s="41"/>
      <c r="R286" s="190">
        <f t="shared" si="3"/>
        <v>0</v>
      </c>
      <c r="S286" s="190">
        <f t="shared" si="8"/>
        <v>0</v>
      </c>
      <c r="T286" s="169"/>
      <c r="U286" s="169"/>
      <c r="AE286" s="7"/>
      <c r="AF286" s="238"/>
      <c r="AG286" s="238"/>
      <c r="AH286" s="238"/>
      <c r="AI286" s="238"/>
      <c r="AJ286" s="238"/>
      <c r="AK286" s="238"/>
      <c r="AL286" s="238"/>
      <c r="AM286" s="7"/>
    </row>
    <row r="287" spans="1:39" ht="30" customHeight="1" hidden="1">
      <c r="A287" s="16"/>
      <c r="B287" s="1"/>
      <c r="C287" s="118">
        <v>269</v>
      </c>
      <c r="D287" s="216"/>
      <c r="E287" s="326"/>
      <c r="F287" s="327"/>
      <c r="G287" s="94"/>
      <c r="H287" s="110"/>
      <c r="I287" s="247"/>
      <c r="J287" s="328"/>
      <c r="K287" s="328"/>
      <c r="L287" s="248"/>
      <c r="M287" s="249"/>
      <c r="N287" s="249"/>
      <c r="O287" s="256"/>
      <c r="P287" s="133">
        <f t="shared" si="5"/>
      </c>
      <c r="Q287" s="41"/>
      <c r="R287" s="190">
        <f t="shared" si="3"/>
        <v>0</v>
      </c>
      <c r="S287" s="190">
        <f t="shared" si="8"/>
        <v>0</v>
      </c>
      <c r="T287" s="169"/>
      <c r="U287" s="169"/>
      <c r="AE287" s="7"/>
      <c r="AF287" s="238"/>
      <c r="AG287" s="238"/>
      <c r="AH287" s="238"/>
      <c r="AI287" s="238"/>
      <c r="AJ287" s="238"/>
      <c r="AK287" s="238"/>
      <c r="AL287" s="238"/>
      <c r="AM287" s="7"/>
    </row>
    <row r="288" spans="1:39" ht="30" customHeight="1" hidden="1">
      <c r="A288" s="16"/>
      <c r="B288" s="1"/>
      <c r="C288" s="242">
        <v>270</v>
      </c>
      <c r="D288" s="216"/>
      <c r="E288" s="326"/>
      <c r="F288" s="327"/>
      <c r="G288" s="94"/>
      <c r="H288" s="110"/>
      <c r="I288" s="247"/>
      <c r="J288" s="328"/>
      <c r="K288" s="328"/>
      <c r="L288" s="248"/>
      <c r="M288" s="249"/>
      <c r="N288" s="249"/>
      <c r="O288" s="256"/>
      <c r="P288" s="133">
        <f t="shared" si="5"/>
      </c>
      <c r="Q288" s="41"/>
      <c r="R288" s="190">
        <f t="shared" si="3"/>
        <v>0</v>
      </c>
      <c r="S288" s="190">
        <f t="shared" si="8"/>
        <v>0</v>
      </c>
      <c r="T288" s="169"/>
      <c r="U288" s="169"/>
      <c r="AE288" s="7"/>
      <c r="AF288" s="238"/>
      <c r="AG288" s="238"/>
      <c r="AH288" s="238"/>
      <c r="AI288" s="238"/>
      <c r="AJ288" s="238"/>
      <c r="AK288" s="238"/>
      <c r="AL288" s="238"/>
      <c r="AM288" s="7"/>
    </row>
    <row r="289" spans="1:39" ht="30" customHeight="1" hidden="1">
      <c r="A289" s="16"/>
      <c r="B289" s="1"/>
      <c r="C289" s="118">
        <v>271</v>
      </c>
      <c r="D289" s="216"/>
      <c r="E289" s="326"/>
      <c r="F289" s="327"/>
      <c r="G289" s="94"/>
      <c r="H289" s="110"/>
      <c r="I289" s="247"/>
      <c r="J289" s="328"/>
      <c r="K289" s="328"/>
      <c r="L289" s="248"/>
      <c r="M289" s="249"/>
      <c r="N289" s="249"/>
      <c r="O289" s="256"/>
      <c r="P289" s="133">
        <f t="shared" si="5"/>
      </c>
      <c r="Q289" s="41"/>
      <c r="R289" s="190">
        <f t="shared" si="3"/>
        <v>0</v>
      </c>
      <c r="S289" s="190">
        <f t="shared" si="8"/>
        <v>0</v>
      </c>
      <c r="T289" s="169"/>
      <c r="U289" s="169"/>
      <c r="AE289" s="7"/>
      <c r="AF289" s="238"/>
      <c r="AG289" s="238"/>
      <c r="AH289" s="238"/>
      <c r="AI289" s="238"/>
      <c r="AJ289" s="238"/>
      <c r="AK289" s="238"/>
      <c r="AL289" s="238"/>
      <c r="AM289" s="7"/>
    </row>
    <row r="290" spans="1:39" ht="30" customHeight="1" hidden="1">
      <c r="A290" s="16"/>
      <c r="B290" s="1"/>
      <c r="C290" s="242">
        <v>272</v>
      </c>
      <c r="D290" s="216"/>
      <c r="E290" s="326"/>
      <c r="F290" s="327"/>
      <c r="G290" s="94"/>
      <c r="H290" s="110"/>
      <c r="I290" s="247"/>
      <c r="J290" s="328"/>
      <c r="K290" s="328"/>
      <c r="L290" s="248"/>
      <c r="M290" s="249"/>
      <c r="N290" s="249"/>
      <c r="O290" s="256"/>
      <c r="P290" s="133">
        <f t="shared" si="5"/>
      </c>
      <c r="Q290" s="41"/>
      <c r="R290" s="190">
        <f t="shared" si="3"/>
        <v>0</v>
      </c>
      <c r="S290" s="190">
        <f t="shared" si="8"/>
        <v>0</v>
      </c>
      <c r="T290" s="169"/>
      <c r="U290" s="169"/>
      <c r="AE290" s="7"/>
      <c r="AF290" s="238"/>
      <c r="AG290" s="238"/>
      <c r="AH290" s="238"/>
      <c r="AI290" s="238"/>
      <c r="AJ290" s="238"/>
      <c r="AK290" s="238"/>
      <c r="AL290" s="238"/>
      <c r="AM290" s="7"/>
    </row>
    <row r="291" spans="1:39" ht="30" customHeight="1" hidden="1">
      <c r="A291" s="16"/>
      <c r="B291" s="1"/>
      <c r="C291" s="118">
        <v>273</v>
      </c>
      <c r="D291" s="216"/>
      <c r="E291" s="326"/>
      <c r="F291" s="327"/>
      <c r="G291" s="94"/>
      <c r="H291" s="110"/>
      <c r="I291" s="247"/>
      <c r="J291" s="328"/>
      <c r="K291" s="328"/>
      <c r="L291" s="248"/>
      <c r="M291" s="249"/>
      <c r="N291" s="249"/>
      <c r="O291" s="256"/>
      <c r="P291" s="133">
        <f t="shared" si="5"/>
      </c>
      <c r="Q291" s="41"/>
      <c r="R291" s="190">
        <f t="shared" si="3"/>
        <v>0</v>
      </c>
      <c r="S291" s="190">
        <f t="shared" si="8"/>
        <v>0</v>
      </c>
      <c r="T291" s="169"/>
      <c r="U291" s="169"/>
      <c r="AE291" s="7"/>
      <c r="AF291" s="238"/>
      <c r="AG291" s="238"/>
      <c r="AH291" s="238"/>
      <c r="AI291" s="238"/>
      <c r="AJ291" s="238"/>
      <c r="AK291" s="238"/>
      <c r="AL291" s="238"/>
      <c r="AM291" s="7"/>
    </row>
    <row r="292" spans="1:39" ht="30" customHeight="1" hidden="1">
      <c r="A292" s="16"/>
      <c r="B292" s="1"/>
      <c r="C292" s="242">
        <v>274</v>
      </c>
      <c r="D292" s="216"/>
      <c r="E292" s="326"/>
      <c r="F292" s="327"/>
      <c r="G292" s="94"/>
      <c r="H292" s="110"/>
      <c r="I292" s="247"/>
      <c r="J292" s="328"/>
      <c r="K292" s="328"/>
      <c r="L292" s="248"/>
      <c r="M292" s="249"/>
      <c r="N292" s="249"/>
      <c r="O292" s="256"/>
      <c r="P292" s="133">
        <f t="shared" si="5"/>
      </c>
      <c r="Q292" s="41"/>
      <c r="R292" s="190">
        <f t="shared" si="3"/>
        <v>0</v>
      </c>
      <c r="S292" s="190">
        <f t="shared" si="8"/>
        <v>0</v>
      </c>
      <c r="T292" s="169"/>
      <c r="U292" s="169"/>
      <c r="AE292" s="7"/>
      <c r="AF292" s="238"/>
      <c r="AG292" s="238"/>
      <c r="AH292" s="238"/>
      <c r="AI292" s="238"/>
      <c r="AJ292" s="238"/>
      <c r="AK292" s="238"/>
      <c r="AL292" s="238"/>
      <c r="AM292" s="7"/>
    </row>
    <row r="293" spans="1:39" ht="30" customHeight="1" hidden="1">
      <c r="A293" s="16"/>
      <c r="B293" s="1"/>
      <c r="C293" s="118">
        <v>275</v>
      </c>
      <c r="D293" s="216"/>
      <c r="E293" s="326"/>
      <c r="F293" s="327"/>
      <c r="G293" s="94"/>
      <c r="H293" s="110"/>
      <c r="I293" s="247"/>
      <c r="J293" s="328"/>
      <c r="K293" s="328"/>
      <c r="L293" s="248"/>
      <c r="M293" s="249"/>
      <c r="N293" s="249"/>
      <c r="O293" s="256"/>
      <c r="P293" s="133">
        <f t="shared" si="5"/>
      </c>
      <c r="Q293" s="41"/>
      <c r="R293" s="190">
        <f t="shared" si="3"/>
        <v>0</v>
      </c>
      <c r="S293" s="190">
        <f t="shared" si="8"/>
        <v>0</v>
      </c>
      <c r="T293" s="169"/>
      <c r="U293" s="169"/>
      <c r="AE293" s="7"/>
      <c r="AF293" s="238"/>
      <c r="AG293" s="238"/>
      <c r="AH293" s="238"/>
      <c r="AI293" s="238"/>
      <c r="AJ293" s="238"/>
      <c r="AK293" s="238"/>
      <c r="AL293" s="238"/>
      <c r="AM293" s="7"/>
    </row>
    <row r="294" spans="1:39" ht="30" customHeight="1" hidden="1">
      <c r="A294" s="16"/>
      <c r="B294" s="1"/>
      <c r="C294" s="242">
        <v>276</v>
      </c>
      <c r="D294" s="216"/>
      <c r="E294" s="326"/>
      <c r="F294" s="327"/>
      <c r="G294" s="94"/>
      <c r="H294" s="110"/>
      <c r="I294" s="247"/>
      <c r="J294" s="328"/>
      <c r="K294" s="328"/>
      <c r="L294" s="248"/>
      <c r="M294" s="249"/>
      <c r="N294" s="249"/>
      <c r="O294" s="256"/>
      <c r="P294" s="133">
        <f t="shared" si="5"/>
      </c>
      <c r="Q294" s="41"/>
      <c r="R294" s="190">
        <f t="shared" si="3"/>
        <v>0</v>
      </c>
      <c r="S294" s="190">
        <f t="shared" si="8"/>
        <v>0</v>
      </c>
      <c r="T294" s="169"/>
      <c r="U294" s="169"/>
      <c r="AE294" s="7"/>
      <c r="AF294" s="238"/>
      <c r="AG294" s="238"/>
      <c r="AH294" s="238"/>
      <c r="AI294" s="238"/>
      <c r="AJ294" s="238"/>
      <c r="AK294" s="238"/>
      <c r="AL294" s="238"/>
      <c r="AM294" s="7"/>
    </row>
    <row r="295" spans="1:39" ht="30" customHeight="1" hidden="1">
      <c r="A295" s="16"/>
      <c r="B295" s="1"/>
      <c r="C295" s="118">
        <v>277</v>
      </c>
      <c r="D295" s="216"/>
      <c r="E295" s="326"/>
      <c r="F295" s="327"/>
      <c r="G295" s="94"/>
      <c r="H295" s="110"/>
      <c r="I295" s="247"/>
      <c r="J295" s="328"/>
      <c r="K295" s="328"/>
      <c r="L295" s="248"/>
      <c r="M295" s="249"/>
      <c r="N295" s="249"/>
      <c r="O295" s="256"/>
      <c r="P295" s="133">
        <f t="shared" si="5"/>
      </c>
      <c r="Q295" s="41"/>
      <c r="R295" s="190">
        <f t="shared" si="3"/>
        <v>0</v>
      </c>
      <c r="S295" s="190">
        <f t="shared" si="8"/>
        <v>0</v>
      </c>
      <c r="T295" s="169"/>
      <c r="U295" s="169"/>
      <c r="AE295" s="7"/>
      <c r="AF295" s="238"/>
      <c r="AG295" s="238"/>
      <c r="AH295" s="238"/>
      <c r="AI295" s="238"/>
      <c r="AJ295" s="238"/>
      <c r="AK295" s="238"/>
      <c r="AL295" s="238"/>
      <c r="AM295" s="7"/>
    </row>
    <row r="296" spans="1:39" ht="30" customHeight="1" hidden="1">
      <c r="A296" s="16"/>
      <c r="B296" s="1"/>
      <c r="C296" s="242">
        <v>278</v>
      </c>
      <c r="D296" s="216"/>
      <c r="E296" s="326"/>
      <c r="F296" s="327"/>
      <c r="G296" s="94"/>
      <c r="H296" s="110"/>
      <c r="I296" s="247"/>
      <c r="J296" s="328"/>
      <c r="K296" s="328"/>
      <c r="L296" s="248"/>
      <c r="M296" s="249"/>
      <c r="N296" s="249"/>
      <c r="O296" s="256"/>
      <c r="P296" s="133">
        <f t="shared" si="5"/>
      </c>
      <c r="Q296" s="41"/>
      <c r="R296" s="190">
        <f t="shared" si="3"/>
        <v>0</v>
      </c>
      <c r="S296" s="190">
        <f t="shared" si="8"/>
        <v>0</v>
      </c>
      <c r="T296" s="169"/>
      <c r="U296" s="169"/>
      <c r="AE296" s="7"/>
      <c r="AF296" s="238"/>
      <c r="AG296" s="238"/>
      <c r="AH296" s="238"/>
      <c r="AI296" s="238"/>
      <c r="AJ296" s="238"/>
      <c r="AK296" s="238"/>
      <c r="AL296" s="238"/>
      <c r="AM296" s="7"/>
    </row>
    <row r="297" spans="1:39" ht="30" customHeight="1" hidden="1">
      <c r="A297" s="16"/>
      <c r="B297" s="1"/>
      <c r="C297" s="118">
        <v>279</v>
      </c>
      <c r="D297" s="216"/>
      <c r="E297" s="326"/>
      <c r="F297" s="327"/>
      <c r="G297" s="94"/>
      <c r="H297" s="110"/>
      <c r="I297" s="247"/>
      <c r="J297" s="328"/>
      <c r="K297" s="328"/>
      <c r="L297" s="248"/>
      <c r="M297" s="249"/>
      <c r="N297" s="249"/>
      <c r="O297" s="256"/>
      <c r="P297" s="133">
        <f t="shared" si="5"/>
      </c>
      <c r="Q297" s="41"/>
      <c r="R297" s="190">
        <f t="shared" si="3"/>
        <v>0</v>
      </c>
      <c r="S297" s="190">
        <f t="shared" si="8"/>
        <v>0</v>
      </c>
      <c r="T297" s="169"/>
      <c r="U297" s="169"/>
      <c r="AE297" s="7"/>
      <c r="AF297" s="238"/>
      <c r="AG297" s="238"/>
      <c r="AH297" s="238"/>
      <c r="AI297" s="238"/>
      <c r="AJ297" s="238"/>
      <c r="AK297" s="238"/>
      <c r="AL297" s="238"/>
      <c r="AM297" s="7"/>
    </row>
    <row r="298" spans="1:39" ht="30" customHeight="1" hidden="1">
      <c r="A298" s="16"/>
      <c r="B298" s="1"/>
      <c r="C298" s="242">
        <v>280</v>
      </c>
      <c r="D298" s="216"/>
      <c r="E298" s="326"/>
      <c r="F298" s="327"/>
      <c r="G298" s="94"/>
      <c r="H298" s="110"/>
      <c r="I298" s="247"/>
      <c r="J298" s="328"/>
      <c r="K298" s="328"/>
      <c r="L298" s="248"/>
      <c r="M298" s="249"/>
      <c r="N298" s="249"/>
      <c r="O298" s="256"/>
      <c r="P298" s="133">
        <f t="shared" si="5"/>
      </c>
      <c r="Q298" s="41"/>
      <c r="R298" s="190">
        <f t="shared" si="3"/>
        <v>0</v>
      </c>
      <c r="S298" s="190">
        <f t="shared" si="8"/>
        <v>0</v>
      </c>
      <c r="T298" s="169"/>
      <c r="U298" s="169"/>
      <c r="AE298" s="7"/>
      <c r="AF298" s="238"/>
      <c r="AG298" s="238"/>
      <c r="AH298" s="238"/>
      <c r="AI298" s="238"/>
      <c r="AJ298" s="238"/>
      <c r="AK298" s="238"/>
      <c r="AL298" s="238"/>
      <c r="AM298" s="7"/>
    </row>
    <row r="299" spans="1:39" ht="30" customHeight="1" hidden="1">
      <c r="A299" s="16"/>
      <c r="B299" s="1"/>
      <c r="C299" s="118">
        <v>281</v>
      </c>
      <c r="D299" s="216"/>
      <c r="E299" s="326"/>
      <c r="F299" s="327"/>
      <c r="G299" s="94"/>
      <c r="H299" s="110"/>
      <c r="I299" s="247"/>
      <c r="J299" s="328"/>
      <c r="K299" s="328"/>
      <c r="L299" s="248"/>
      <c r="M299" s="249"/>
      <c r="N299" s="249"/>
      <c r="O299" s="256"/>
      <c r="P299" s="133">
        <f t="shared" si="5"/>
      </c>
      <c r="Q299" s="41"/>
      <c r="R299" s="190">
        <f t="shared" si="3"/>
        <v>0</v>
      </c>
      <c r="S299" s="190">
        <f t="shared" si="8"/>
        <v>0</v>
      </c>
      <c r="T299" s="169"/>
      <c r="U299" s="169"/>
      <c r="AE299" s="7"/>
      <c r="AF299" s="238"/>
      <c r="AG299" s="238"/>
      <c r="AH299" s="238"/>
      <c r="AI299" s="238"/>
      <c r="AJ299" s="238"/>
      <c r="AK299" s="238"/>
      <c r="AL299" s="238"/>
      <c r="AM299" s="7"/>
    </row>
    <row r="300" spans="1:39" ht="30" customHeight="1" hidden="1">
      <c r="A300" s="16"/>
      <c r="B300" s="1"/>
      <c r="C300" s="242">
        <v>282</v>
      </c>
      <c r="D300" s="216"/>
      <c r="E300" s="326"/>
      <c r="F300" s="327"/>
      <c r="G300" s="94"/>
      <c r="H300" s="110"/>
      <c r="I300" s="247"/>
      <c r="J300" s="328"/>
      <c r="K300" s="328"/>
      <c r="L300" s="248"/>
      <c r="M300" s="249"/>
      <c r="N300" s="249"/>
      <c r="O300" s="256"/>
      <c r="P300" s="133">
        <f t="shared" si="5"/>
      </c>
      <c r="Q300" s="41"/>
      <c r="R300" s="190">
        <f t="shared" si="3"/>
        <v>0</v>
      </c>
      <c r="S300" s="190">
        <f t="shared" si="8"/>
        <v>0</v>
      </c>
      <c r="T300" s="169"/>
      <c r="U300" s="169"/>
      <c r="AE300" s="7"/>
      <c r="AF300" s="238"/>
      <c r="AG300" s="238"/>
      <c r="AH300" s="238"/>
      <c r="AI300" s="238"/>
      <c r="AJ300" s="238"/>
      <c r="AK300" s="238"/>
      <c r="AL300" s="238"/>
      <c r="AM300" s="7"/>
    </row>
    <row r="301" spans="1:39" ht="30" customHeight="1" hidden="1">
      <c r="A301" s="16"/>
      <c r="B301" s="1"/>
      <c r="C301" s="118">
        <v>283</v>
      </c>
      <c r="D301" s="216"/>
      <c r="E301" s="326"/>
      <c r="F301" s="327"/>
      <c r="G301" s="94"/>
      <c r="H301" s="110"/>
      <c r="I301" s="247"/>
      <c r="J301" s="328"/>
      <c r="K301" s="328"/>
      <c r="L301" s="248"/>
      <c r="M301" s="249"/>
      <c r="N301" s="249"/>
      <c r="O301" s="256"/>
      <c r="P301" s="133">
        <f t="shared" si="5"/>
      </c>
      <c r="Q301" s="41"/>
      <c r="R301" s="190">
        <f t="shared" si="3"/>
        <v>0</v>
      </c>
      <c r="S301" s="190">
        <f t="shared" si="8"/>
        <v>0</v>
      </c>
      <c r="T301" s="169"/>
      <c r="U301" s="169"/>
      <c r="AE301" s="7"/>
      <c r="AF301" s="238"/>
      <c r="AG301" s="238"/>
      <c r="AH301" s="238"/>
      <c r="AI301" s="238"/>
      <c r="AJ301" s="238"/>
      <c r="AK301" s="238"/>
      <c r="AL301" s="238"/>
      <c r="AM301" s="7"/>
    </row>
    <row r="302" spans="1:39" ht="30" customHeight="1" hidden="1">
      <c r="A302" s="16"/>
      <c r="B302" s="1"/>
      <c r="C302" s="242">
        <v>284</v>
      </c>
      <c r="D302" s="216"/>
      <c r="E302" s="326"/>
      <c r="F302" s="327"/>
      <c r="G302" s="94"/>
      <c r="H302" s="110"/>
      <c r="I302" s="247"/>
      <c r="J302" s="328"/>
      <c r="K302" s="328"/>
      <c r="L302" s="248"/>
      <c r="M302" s="249"/>
      <c r="N302" s="249"/>
      <c r="O302" s="256"/>
      <c r="P302" s="133">
        <f t="shared" si="5"/>
      </c>
      <c r="Q302" s="41"/>
      <c r="R302" s="190">
        <f t="shared" si="3"/>
        <v>0</v>
      </c>
      <c r="S302" s="190">
        <f t="shared" si="8"/>
        <v>0</v>
      </c>
      <c r="T302" s="169"/>
      <c r="U302" s="169"/>
      <c r="AE302" s="7"/>
      <c r="AF302" s="238"/>
      <c r="AG302" s="238"/>
      <c r="AH302" s="238"/>
      <c r="AI302" s="238"/>
      <c r="AJ302" s="238"/>
      <c r="AK302" s="238"/>
      <c r="AL302" s="238"/>
      <c r="AM302" s="7"/>
    </row>
    <row r="303" spans="1:39" ht="30" customHeight="1" hidden="1">
      <c r="A303" s="16"/>
      <c r="B303" s="1"/>
      <c r="C303" s="118">
        <v>285</v>
      </c>
      <c r="D303" s="216"/>
      <c r="E303" s="326"/>
      <c r="F303" s="327"/>
      <c r="G303" s="94"/>
      <c r="H303" s="110"/>
      <c r="I303" s="247"/>
      <c r="J303" s="328"/>
      <c r="K303" s="328"/>
      <c r="L303" s="248"/>
      <c r="M303" s="249"/>
      <c r="N303" s="249"/>
      <c r="O303" s="256"/>
      <c r="P303" s="133">
        <f t="shared" si="5"/>
      </c>
      <c r="Q303" s="41"/>
      <c r="R303" s="190">
        <f t="shared" si="3"/>
        <v>0</v>
      </c>
      <c r="S303" s="190">
        <f t="shared" si="8"/>
        <v>0</v>
      </c>
      <c r="T303" s="169"/>
      <c r="U303" s="169"/>
      <c r="AE303" s="7"/>
      <c r="AF303" s="238"/>
      <c r="AG303" s="238"/>
      <c r="AH303" s="238"/>
      <c r="AI303" s="238"/>
      <c r="AJ303" s="238"/>
      <c r="AK303" s="238"/>
      <c r="AL303" s="238"/>
      <c r="AM303" s="7"/>
    </row>
    <row r="304" spans="1:39" ht="30" customHeight="1" hidden="1">
      <c r="A304" s="16"/>
      <c r="B304" s="1"/>
      <c r="C304" s="242">
        <v>286</v>
      </c>
      <c r="D304" s="216"/>
      <c r="E304" s="326"/>
      <c r="F304" s="327"/>
      <c r="G304" s="94"/>
      <c r="H304" s="110"/>
      <c r="I304" s="247"/>
      <c r="J304" s="328"/>
      <c r="K304" s="328"/>
      <c r="L304" s="248"/>
      <c r="M304" s="249"/>
      <c r="N304" s="249"/>
      <c r="O304" s="256"/>
      <c r="P304" s="133">
        <f t="shared" si="5"/>
      </c>
      <c r="Q304" s="41"/>
      <c r="R304" s="190">
        <f t="shared" si="3"/>
        <v>0</v>
      </c>
      <c r="S304" s="190">
        <f t="shared" si="8"/>
        <v>0</v>
      </c>
      <c r="T304" s="169"/>
      <c r="U304" s="169"/>
      <c r="AE304" s="7"/>
      <c r="AF304" s="238"/>
      <c r="AG304" s="238"/>
      <c r="AH304" s="238"/>
      <c r="AI304" s="238"/>
      <c r="AJ304" s="238"/>
      <c r="AK304" s="238"/>
      <c r="AL304" s="238"/>
      <c r="AM304" s="7"/>
    </row>
    <row r="305" spans="1:39" ht="30" customHeight="1" hidden="1">
      <c r="A305" s="16"/>
      <c r="B305" s="1"/>
      <c r="C305" s="118">
        <v>287</v>
      </c>
      <c r="D305" s="216"/>
      <c r="E305" s="326"/>
      <c r="F305" s="327"/>
      <c r="G305" s="94"/>
      <c r="H305" s="110"/>
      <c r="I305" s="247"/>
      <c r="J305" s="328"/>
      <c r="K305" s="328"/>
      <c r="L305" s="248"/>
      <c r="M305" s="249"/>
      <c r="N305" s="249"/>
      <c r="O305" s="256"/>
      <c r="P305" s="133">
        <f t="shared" si="5"/>
      </c>
      <c r="Q305" s="41"/>
      <c r="R305" s="190">
        <f t="shared" si="3"/>
        <v>0</v>
      </c>
      <c r="S305" s="190">
        <f t="shared" si="8"/>
        <v>0</v>
      </c>
      <c r="T305" s="169"/>
      <c r="U305" s="169"/>
      <c r="AE305" s="7"/>
      <c r="AF305" s="238"/>
      <c r="AG305" s="238"/>
      <c r="AH305" s="238"/>
      <c r="AI305" s="238"/>
      <c r="AJ305" s="238"/>
      <c r="AK305" s="238"/>
      <c r="AL305" s="238"/>
      <c r="AM305" s="7"/>
    </row>
    <row r="306" spans="1:39" ht="30" customHeight="1" hidden="1">
      <c r="A306" s="16"/>
      <c r="B306" s="1"/>
      <c r="C306" s="118">
        <v>288</v>
      </c>
      <c r="D306" s="216"/>
      <c r="E306" s="326"/>
      <c r="F306" s="327"/>
      <c r="G306" s="94"/>
      <c r="H306" s="110"/>
      <c r="I306" s="247"/>
      <c r="J306" s="276"/>
      <c r="K306" s="276"/>
      <c r="L306" s="248"/>
      <c r="M306" s="249"/>
      <c r="N306" s="249"/>
      <c r="O306" s="256"/>
      <c r="P306" s="133"/>
      <c r="Q306" s="41"/>
      <c r="R306" s="190">
        <f t="shared" si="3"/>
        <v>0</v>
      </c>
      <c r="S306" s="190">
        <f t="shared" si="8"/>
        <v>0</v>
      </c>
      <c r="T306" s="169"/>
      <c r="U306" s="169"/>
      <c r="AE306" s="7"/>
      <c r="AF306" s="277"/>
      <c r="AG306" s="277"/>
      <c r="AH306" s="277"/>
      <c r="AI306" s="277"/>
      <c r="AJ306" s="277"/>
      <c r="AK306" s="277"/>
      <c r="AL306" s="277"/>
      <c r="AM306" s="7"/>
    </row>
    <row r="307" spans="1:39" ht="30" customHeight="1" hidden="1">
      <c r="A307" s="16"/>
      <c r="B307" s="1"/>
      <c r="C307" s="118">
        <v>289</v>
      </c>
      <c r="D307" s="216"/>
      <c r="E307" s="326"/>
      <c r="F307" s="327"/>
      <c r="G307" s="94"/>
      <c r="H307" s="110"/>
      <c r="I307" s="247"/>
      <c r="J307" s="276"/>
      <c r="K307" s="276"/>
      <c r="L307" s="248"/>
      <c r="M307" s="249"/>
      <c r="N307" s="249"/>
      <c r="O307" s="256"/>
      <c r="P307" s="133"/>
      <c r="Q307" s="41"/>
      <c r="R307" s="190">
        <f t="shared" si="3"/>
        <v>0</v>
      </c>
      <c r="S307" s="190">
        <f t="shared" si="8"/>
        <v>0</v>
      </c>
      <c r="T307" s="169"/>
      <c r="U307" s="169"/>
      <c r="AE307" s="7"/>
      <c r="AF307" s="277"/>
      <c r="AG307" s="277"/>
      <c r="AH307" s="277"/>
      <c r="AI307" s="277"/>
      <c r="AJ307" s="277"/>
      <c r="AK307" s="277"/>
      <c r="AL307" s="277"/>
      <c r="AM307" s="7"/>
    </row>
    <row r="308" spans="1:39" ht="30" customHeight="1" hidden="1">
      <c r="A308" s="16"/>
      <c r="B308" s="1"/>
      <c r="C308" s="118">
        <v>290</v>
      </c>
      <c r="D308" s="216"/>
      <c r="E308" s="326"/>
      <c r="F308" s="327"/>
      <c r="G308" s="94"/>
      <c r="H308" s="110"/>
      <c r="I308" s="247"/>
      <c r="J308" s="276"/>
      <c r="K308" s="276"/>
      <c r="L308" s="248"/>
      <c r="M308" s="249"/>
      <c r="N308" s="249"/>
      <c r="O308" s="256"/>
      <c r="P308" s="133"/>
      <c r="Q308" s="41"/>
      <c r="R308" s="190">
        <f t="shared" si="3"/>
        <v>0</v>
      </c>
      <c r="S308" s="190">
        <f t="shared" si="8"/>
        <v>0</v>
      </c>
      <c r="T308" s="169"/>
      <c r="U308" s="169"/>
      <c r="AE308" s="7"/>
      <c r="AF308" s="277"/>
      <c r="AG308" s="277"/>
      <c r="AH308" s="277"/>
      <c r="AI308" s="277"/>
      <c r="AJ308" s="277"/>
      <c r="AK308" s="277"/>
      <c r="AL308" s="277"/>
      <c r="AM308" s="7"/>
    </row>
    <row r="309" spans="1:39" ht="30" customHeight="1">
      <c r="A309" s="16"/>
      <c r="B309" s="258" t="s">
        <v>13</v>
      </c>
      <c r="C309" s="242"/>
      <c r="D309" s="216"/>
      <c r="E309" s="326"/>
      <c r="F309" s="327"/>
      <c r="G309" s="94"/>
      <c r="H309" s="110"/>
      <c r="I309" s="247"/>
      <c r="J309" s="328"/>
      <c r="K309" s="328"/>
      <c r="L309" s="248"/>
      <c r="M309" s="249"/>
      <c r="N309" s="249"/>
      <c r="O309" s="256"/>
      <c r="P309" s="133">
        <f t="shared" si="5"/>
      </c>
      <c r="Q309" s="41"/>
      <c r="R309" s="190">
        <f t="shared" si="3"/>
        <v>0</v>
      </c>
      <c r="S309" s="190">
        <f t="shared" si="8"/>
        <v>0</v>
      </c>
      <c r="T309" s="169"/>
      <c r="U309" s="169"/>
      <c r="AE309" s="7"/>
      <c r="AF309" s="7"/>
      <c r="AG309" s="7"/>
      <c r="AH309" s="7"/>
      <c r="AI309" s="7"/>
      <c r="AJ309" s="7"/>
      <c r="AK309" s="7"/>
      <c r="AL309" s="7"/>
      <c r="AM309" s="7"/>
    </row>
    <row r="310" spans="1:39" ht="10.5" customHeight="1">
      <c r="A310" s="16"/>
      <c r="B310" s="258"/>
      <c r="C310" s="259" t="s">
        <v>48</v>
      </c>
      <c r="D310" s="260"/>
      <c r="E310" s="261"/>
      <c r="F310" s="261"/>
      <c r="G310" s="262"/>
      <c r="H310" s="262"/>
      <c r="I310" s="263"/>
      <c r="J310" s="264"/>
      <c r="K310" s="264"/>
      <c r="L310" s="264"/>
      <c r="M310" s="264"/>
      <c r="N310" s="264"/>
      <c r="O310" s="264"/>
      <c r="P310" s="41"/>
      <c r="Q310" s="41"/>
      <c r="R310" s="190"/>
      <c r="S310" s="190"/>
      <c r="T310" s="169"/>
      <c r="U310" s="169"/>
      <c r="AE310" s="7"/>
      <c r="AF310" s="7"/>
      <c r="AG310" s="7"/>
      <c r="AH310" s="7"/>
      <c r="AI310" s="7"/>
      <c r="AJ310" s="7"/>
      <c r="AK310" s="7"/>
      <c r="AL310" s="7"/>
      <c r="AM310" s="7"/>
    </row>
    <row r="311" spans="2:51" ht="10.5" customHeight="1">
      <c r="B311" s="12"/>
      <c r="C311" s="82"/>
      <c r="D311" s="44" t="str">
        <f>+'既存物件の状況報告書'!C54</f>
        <v>Ver.R06S-01</v>
      </c>
      <c r="E311" s="82"/>
      <c r="F311" s="82"/>
      <c r="P311" s="330"/>
      <c r="Q311" s="330"/>
      <c r="R311" s="330"/>
      <c r="S311" s="330"/>
      <c r="T311" s="200"/>
      <c r="U311" s="169"/>
      <c r="AE311" s="7"/>
      <c r="AF311" s="7"/>
      <c r="AG311" s="7"/>
      <c r="AH311" s="7"/>
      <c r="AI311" s="7"/>
      <c r="AJ311" s="7"/>
      <c r="AK311" s="7"/>
      <c r="AL311" s="7"/>
      <c r="AM311" s="7"/>
      <c r="AN311" s="7"/>
      <c r="AO311" s="7"/>
      <c r="AP311" s="7"/>
      <c r="AQ311" s="7"/>
      <c r="AR311" s="7"/>
      <c r="AS311" s="7"/>
      <c r="AT311" s="7"/>
      <c r="AU311" s="7"/>
      <c r="AV311" s="7"/>
      <c r="AW311" s="7"/>
      <c r="AX311" s="7"/>
      <c r="AY311" s="7"/>
    </row>
    <row r="312" spans="18:51" s="1" customFormat="1" ht="12">
      <c r="R312" s="7"/>
      <c r="S312" s="7"/>
      <c r="T312" s="7"/>
      <c r="U312" s="4"/>
      <c r="V312" s="4"/>
      <c r="W312" s="4"/>
      <c r="X312" s="4"/>
      <c r="Y312" s="7"/>
      <c r="Z312" s="7"/>
      <c r="AA312" s="7"/>
      <c r="AB312" s="7"/>
      <c r="AC312" s="7"/>
      <c r="AD312" s="7"/>
      <c r="AE312" s="7"/>
      <c r="AF312" s="4"/>
      <c r="AG312" s="4"/>
      <c r="AH312" s="4"/>
      <c r="AI312" s="4"/>
      <c r="AJ312" s="4"/>
      <c r="AK312" s="4"/>
      <c r="AL312" s="4"/>
      <c r="AM312" s="4"/>
      <c r="AN312" s="4"/>
      <c r="AO312" s="4"/>
      <c r="AP312" s="4"/>
      <c r="AQ312" s="4"/>
      <c r="AR312" s="4"/>
      <c r="AS312" s="4"/>
      <c r="AT312" s="4"/>
      <c r="AU312" s="4"/>
      <c r="AV312" s="4"/>
      <c r="AW312" s="4"/>
      <c r="AX312" s="4"/>
      <c r="AY312" s="7"/>
    </row>
    <row r="313" spans="18:51" s="1" customFormat="1" ht="12">
      <c r="R313" s="7"/>
      <c r="S313" s="7"/>
      <c r="T313" s="7"/>
      <c r="U313" s="7"/>
      <c r="V313" s="7"/>
      <c r="W313" s="7"/>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7"/>
    </row>
    <row r="314" spans="18:51" s="1" customFormat="1" ht="12" customHeight="1">
      <c r="R314" s="7"/>
      <c r="S314" s="7"/>
      <c r="T314" s="7"/>
      <c r="U314" s="7"/>
      <c r="V314" s="7"/>
      <c r="W314" s="7"/>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7"/>
    </row>
    <row r="315" spans="4:51" s="1" customFormat="1" ht="12" customHeight="1" hidden="1">
      <c r="D315" s="1" t="e">
        <f>IF(#REF!="■","□","■")</f>
        <v>#REF!</v>
      </c>
      <c r="E315" s="1" t="e">
        <f>IF(#REF!="■","□","■")</f>
        <v>#REF!</v>
      </c>
      <c r="R315" s="7"/>
      <c r="S315" s="7"/>
      <c r="T315" s="7"/>
      <c r="U315" s="7"/>
      <c r="V315" s="7"/>
      <c r="W315" s="7"/>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7"/>
    </row>
    <row r="316" spans="4:51" s="1" customFormat="1" ht="12" customHeight="1" hidden="1">
      <c r="D316" s="1" t="s">
        <v>0</v>
      </c>
      <c r="E316" s="1" t="s">
        <v>0</v>
      </c>
      <c r="R316" s="7"/>
      <c r="S316" s="7"/>
      <c r="T316" s="7"/>
      <c r="U316" s="7"/>
      <c r="V316" s="7"/>
      <c r="W316" s="7"/>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7"/>
    </row>
    <row r="317" spans="21:23" ht="12" customHeight="1" hidden="1">
      <c r="U317" s="7"/>
      <c r="V317" s="7"/>
      <c r="W317" s="7"/>
    </row>
    <row r="318" spans="32:50" ht="12" customHeight="1" hidden="1">
      <c r="AF318" s="7"/>
      <c r="AG318" s="7"/>
      <c r="AH318" s="7"/>
      <c r="AI318" s="7"/>
      <c r="AJ318" s="7"/>
      <c r="AK318" s="7"/>
      <c r="AL318" s="7"/>
      <c r="AM318" s="7"/>
      <c r="AN318" s="7"/>
      <c r="AO318" s="7"/>
      <c r="AP318" s="7"/>
      <c r="AQ318" s="7"/>
      <c r="AR318" s="7"/>
      <c r="AS318" s="7"/>
      <c r="AT318" s="7"/>
      <c r="AU318" s="7"/>
      <c r="AV318" s="7"/>
      <c r="AW318" s="7"/>
      <c r="AX318" s="7"/>
    </row>
    <row r="319" spans="24:50" ht="12" customHeight="1" hidden="1">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row>
    <row r="320" spans="24:31" ht="12" customHeight="1" hidden="1">
      <c r="X320" s="7"/>
      <c r="Y320" s="7"/>
      <c r="Z320" s="7"/>
      <c r="AA320" s="7"/>
      <c r="AB320" s="7"/>
      <c r="AC320" s="7"/>
      <c r="AD320" s="7"/>
      <c r="AE320" s="7"/>
    </row>
    <row r="321" ht="12" customHeight="1" hidden="1"/>
    <row r="322" ht="12" customHeight="1" hidden="1"/>
    <row r="323" spans="4:51" s="1" customFormat="1" ht="12" customHeight="1" hidden="1">
      <c r="D323" s="1" t="e">
        <f>IF(#REF!="■","□","■")</f>
        <v>#REF!</v>
      </c>
      <c r="E323" s="1" t="e">
        <f>IF(#REF!="■","□","■")</f>
        <v>#REF!</v>
      </c>
      <c r="R323" s="7"/>
      <c r="S323" s="7"/>
      <c r="T323" s="7"/>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7"/>
    </row>
    <row r="324" spans="4:51" s="1" customFormat="1" ht="12" customHeight="1" hidden="1">
      <c r="D324" s="1" t="s">
        <v>0</v>
      </c>
      <c r="E324" s="1" t="s">
        <v>0</v>
      </c>
      <c r="R324" s="7"/>
      <c r="S324" s="7"/>
      <c r="T324" s="7"/>
      <c r="U324" s="7"/>
      <c r="V324" s="7"/>
      <c r="W324" s="7"/>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7"/>
    </row>
    <row r="325" spans="21:23" ht="12">
      <c r="U325" s="7"/>
      <c r="V325" s="7"/>
      <c r="W325" s="7"/>
    </row>
  </sheetData>
  <sheetProtection password="8F89" sheet="1" formatCells="0" formatColumns="0" formatRows="0"/>
  <mergeCells count="602">
    <mergeCell ref="E306:F306"/>
    <mergeCell ref="E307:F307"/>
    <mergeCell ref="E308:F308"/>
    <mergeCell ref="V5:Z5"/>
    <mergeCell ref="C6:E7"/>
    <mergeCell ref="F6:I7"/>
    <mergeCell ref="J6:O6"/>
    <mergeCell ref="J7:O7"/>
    <mergeCell ref="D8:O8"/>
    <mergeCell ref="D9:H10"/>
    <mergeCell ref="K9:L9"/>
    <mergeCell ref="K10:L10"/>
    <mergeCell ref="C2:D2"/>
    <mergeCell ref="L2:O2"/>
    <mergeCell ref="C4:E4"/>
    <mergeCell ref="F4:O4"/>
    <mergeCell ref="G11:O11"/>
    <mergeCell ref="G16:O16"/>
    <mergeCell ref="C17:F17"/>
    <mergeCell ref="G17:P17"/>
    <mergeCell ref="E18:F18"/>
    <mergeCell ref="J18:K18"/>
    <mergeCell ref="C16:D16"/>
    <mergeCell ref="E19:F19"/>
    <mergeCell ref="J19:K19"/>
    <mergeCell ref="E20:F20"/>
    <mergeCell ref="J20:K20"/>
    <mergeCell ref="AF20:AL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E44:F44"/>
    <mergeCell ref="J44:K44"/>
    <mergeCell ref="E45:F45"/>
    <mergeCell ref="J45:K45"/>
    <mergeCell ref="E46:F46"/>
    <mergeCell ref="J46:K46"/>
    <mergeCell ref="E47:F47"/>
    <mergeCell ref="J47:K47"/>
    <mergeCell ref="E48:F48"/>
    <mergeCell ref="J48:K48"/>
    <mergeCell ref="E49:F49"/>
    <mergeCell ref="J49:K49"/>
    <mergeCell ref="E50:F50"/>
    <mergeCell ref="J50:K50"/>
    <mergeCell ref="E51:F51"/>
    <mergeCell ref="J51:K51"/>
    <mergeCell ref="E52:F52"/>
    <mergeCell ref="J52:K52"/>
    <mergeCell ref="E53:F53"/>
    <mergeCell ref="J53:K53"/>
    <mergeCell ref="E54:F54"/>
    <mergeCell ref="J54:K54"/>
    <mergeCell ref="E55:F55"/>
    <mergeCell ref="J55:K55"/>
    <mergeCell ref="E56:F56"/>
    <mergeCell ref="J56:K56"/>
    <mergeCell ref="E57:F57"/>
    <mergeCell ref="J57:K57"/>
    <mergeCell ref="E58:F58"/>
    <mergeCell ref="J58:K58"/>
    <mergeCell ref="E59:F59"/>
    <mergeCell ref="J59:K59"/>
    <mergeCell ref="E60:F60"/>
    <mergeCell ref="J60:K60"/>
    <mergeCell ref="E61:F61"/>
    <mergeCell ref="J61:K61"/>
    <mergeCell ref="E62:F62"/>
    <mergeCell ref="J62:K62"/>
    <mergeCell ref="E63:F63"/>
    <mergeCell ref="J63:K63"/>
    <mergeCell ref="E64:F64"/>
    <mergeCell ref="J64:K64"/>
    <mergeCell ref="E65:F65"/>
    <mergeCell ref="J65:K65"/>
    <mergeCell ref="E66:F66"/>
    <mergeCell ref="J66:K66"/>
    <mergeCell ref="E67:F67"/>
    <mergeCell ref="J67:K67"/>
    <mergeCell ref="E68:F68"/>
    <mergeCell ref="J68:K68"/>
    <mergeCell ref="E69:F69"/>
    <mergeCell ref="J69:K69"/>
    <mergeCell ref="E70:F70"/>
    <mergeCell ref="J70:K70"/>
    <mergeCell ref="E71:F71"/>
    <mergeCell ref="J71:K71"/>
    <mergeCell ref="E72:F72"/>
    <mergeCell ref="J72:K72"/>
    <mergeCell ref="E73:F73"/>
    <mergeCell ref="J73:K73"/>
    <mergeCell ref="E74:F74"/>
    <mergeCell ref="J74:K74"/>
    <mergeCell ref="E75:F75"/>
    <mergeCell ref="J75:K75"/>
    <mergeCell ref="E76:F76"/>
    <mergeCell ref="J76:K76"/>
    <mergeCell ref="E77:F77"/>
    <mergeCell ref="J77:K77"/>
    <mergeCell ref="E78:F78"/>
    <mergeCell ref="J78:K78"/>
    <mergeCell ref="E79:F79"/>
    <mergeCell ref="J79:K79"/>
    <mergeCell ref="E80:F80"/>
    <mergeCell ref="J80:K80"/>
    <mergeCell ref="E81:F81"/>
    <mergeCell ref="J81:K81"/>
    <mergeCell ref="E82:F82"/>
    <mergeCell ref="J82:K82"/>
    <mergeCell ref="E83:F83"/>
    <mergeCell ref="J83:K83"/>
    <mergeCell ref="E84:F84"/>
    <mergeCell ref="J84:K84"/>
    <mergeCell ref="E85:F85"/>
    <mergeCell ref="J85:K85"/>
    <mergeCell ref="E86:F86"/>
    <mergeCell ref="J86:K86"/>
    <mergeCell ref="E87:F87"/>
    <mergeCell ref="J87:K87"/>
    <mergeCell ref="E88:F88"/>
    <mergeCell ref="J88:K8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J98:K98"/>
    <mergeCell ref="E99:F99"/>
    <mergeCell ref="J99:K99"/>
    <mergeCell ref="E100:F100"/>
    <mergeCell ref="J100:K100"/>
    <mergeCell ref="E101:F101"/>
    <mergeCell ref="J101:K101"/>
    <mergeCell ref="E102:F102"/>
    <mergeCell ref="J102:K102"/>
    <mergeCell ref="E103:F103"/>
    <mergeCell ref="J103:K103"/>
    <mergeCell ref="E104:F104"/>
    <mergeCell ref="J104:K104"/>
    <mergeCell ref="E105:F105"/>
    <mergeCell ref="J105:K105"/>
    <mergeCell ref="E106:F106"/>
    <mergeCell ref="J106:K106"/>
    <mergeCell ref="E107:F107"/>
    <mergeCell ref="J107:K107"/>
    <mergeCell ref="E108:F108"/>
    <mergeCell ref="J108:K108"/>
    <mergeCell ref="E109:F109"/>
    <mergeCell ref="J109:K109"/>
    <mergeCell ref="E110:F110"/>
    <mergeCell ref="J110:K110"/>
    <mergeCell ref="E111:F111"/>
    <mergeCell ref="J111:K111"/>
    <mergeCell ref="E112:F112"/>
    <mergeCell ref="J112:K112"/>
    <mergeCell ref="E113:F113"/>
    <mergeCell ref="J113:K113"/>
    <mergeCell ref="E114:F114"/>
    <mergeCell ref="J114:K114"/>
    <mergeCell ref="E115:F115"/>
    <mergeCell ref="J115:K115"/>
    <mergeCell ref="E116:F116"/>
    <mergeCell ref="J116:K116"/>
    <mergeCell ref="E117:F117"/>
    <mergeCell ref="J117:K117"/>
    <mergeCell ref="E118:F118"/>
    <mergeCell ref="J118:K118"/>
    <mergeCell ref="E119:F119"/>
    <mergeCell ref="J119:K119"/>
    <mergeCell ref="E120:F120"/>
    <mergeCell ref="J120:K120"/>
    <mergeCell ref="E121:F121"/>
    <mergeCell ref="J121:K121"/>
    <mergeCell ref="E122:F122"/>
    <mergeCell ref="J122:K122"/>
    <mergeCell ref="E123:F123"/>
    <mergeCell ref="J123:K123"/>
    <mergeCell ref="E124:F124"/>
    <mergeCell ref="J124:K124"/>
    <mergeCell ref="E125:F125"/>
    <mergeCell ref="J125:K125"/>
    <mergeCell ref="E126:F126"/>
    <mergeCell ref="J126:K126"/>
    <mergeCell ref="E127:F127"/>
    <mergeCell ref="J127:K127"/>
    <mergeCell ref="E128:F128"/>
    <mergeCell ref="J128:K128"/>
    <mergeCell ref="E129:F129"/>
    <mergeCell ref="J129:K129"/>
    <mergeCell ref="E130:F130"/>
    <mergeCell ref="J130:K130"/>
    <mergeCell ref="E131:F131"/>
    <mergeCell ref="J131:K131"/>
    <mergeCell ref="E132:F132"/>
    <mergeCell ref="J132:K132"/>
    <mergeCell ref="E133:F133"/>
    <mergeCell ref="J133:K133"/>
    <mergeCell ref="E134:F134"/>
    <mergeCell ref="J134:K134"/>
    <mergeCell ref="E135:F135"/>
    <mergeCell ref="J135:K135"/>
    <mergeCell ref="E136:F136"/>
    <mergeCell ref="J136:K136"/>
    <mergeCell ref="E137:F137"/>
    <mergeCell ref="J137:K137"/>
    <mergeCell ref="E138:F138"/>
    <mergeCell ref="J138:K138"/>
    <mergeCell ref="E139:F139"/>
    <mergeCell ref="J139:K139"/>
    <mergeCell ref="E140:F140"/>
    <mergeCell ref="J140:K140"/>
    <mergeCell ref="E141:F141"/>
    <mergeCell ref="J141:K141"/>
    <mergeCell ref="E142:F142"/>
    <mergeCell ref="J142:K142"/>
    <mergeCell ref="E143:F143"/>
    <mergeCell ref="J143:K143"/>
    <mergeCell ref="E144:F144"/>
    <mergeCell ref="J144:K144"/>
    <mergeCell ref="E145:F145"/>
    <mergeCell ref="J145:K145"/>
    <mergeCell ref="E146:F146"/>
    <mergeCell ref="J146:K146"/>
    <mergeCell ref="E147:F147"/>
    <mergeCell ref="J147:K147"/>
    <mergeCell ref="E148:F148"/>
    <mergeCell ref="J148:K148"/>
    <mergeCell ref="E149:F149"/>
    <mergeCell ref="J149:K149"/>
    <mergeCell ref="E150:F150"/>
    <mergeCell ref="J150:K150"/>
    <mergeCell ref="E151:F151"/>
    <mergeCell ref="J151:K151"/>
    <mergeCell ref="E152:F152"/>
    <mergeCell ref="J152:K152"/>
    <mergeCell ref="E153:F153"/>
    <mergeCell ref="J153:K153"/>
    <mergeCell ref="E154:F154"/>
    <mergeCell ref="J154:K154"/>
    <mergeCell ref="E155:F155"/>
    <mergeCell ref="J155:K155"/>
    <mergeCell ref="E156:F156"/>
    <mergeCell ref="J156:K156"/>
    <mergeCell ref="E157:F157"/>
    <mergeCell ref="J157:K157"/>
    <mergeCell ref="E158:F158"/>
    <mergeCell ref="J158:K158"/>
    <mergeCell ref="E159:F159"/>
    <mergeCell ref="J159:K159"/>
    <mergeCell ref="E160:F160"/>
    <mergeCell ref="J160:K160"/>
    <mergeCell ref="E161:F161"/>
    <mergeCell ref="J161:K161"/>
    <mergeCell ref="E162:F162"/>
    <mergeCell ref="J162:K162"/>
    <mergeCell ref="E163:F163"/>
    <mergeCell ref="J163:K163"/>
    <mergeCell ref="E164:F164"/>
    <mergeCell ref="J164:K164"/>
    <mergeCell ref="E165:F165"/>
    <mergeCell ref="J165:K165"/>
    <mergeCell ref="E166:F166"/>
    <mergeCell ref="J166:K166"/>
    <mergeCell ref="E167:F167"/>
    <mergeCell ref="J167:K167"/>
    <mergeCell ref="E168:F168"/>
    <mergeCell ref="J168:K168"/>
    <mergeCell ref="E169:F169"/>
    <mergeCell ref="J169:K169"/>
    <mergeCell ref="E170:F170"/>
    <mergeCell ref="J170:K170"/>
    <mergeCell ref="E171:F171"/>
    <mergeCell ref="J171:K171"/>
    <mergeCell ref="E172:F172"/>
    <mergeCell ref="J172:K172"/>
    <mergeCell ref="E173:F173"/>
    <mergeCell ref="J173:K173"/>
    <mergeCell ref="E174:F174"/>
    <mergeCell ref="J174:K174"/>
    <mergeCell ref="E175:F175"/>
    <mergeCell ref="J175:K175"/>
    <mergeCell ref="E176:F176"/>
    <mergeCell ref="J176:K176"/>
    <mergeCell ref="E177:F177"/>
    <mergeCell ref="J177:K177"/>
    <mergeCell ref="E178:F178"/>
    <mergeCell ref="J178:K178"/>
    <mergeCell ref="E179:F179"/>
    <mergeCell ref="J179:K179"/>
    <mergeCell ref="E180:F180"/>
    <mergeCell ref="J180:K180"/>
    <mergeCell ref="E181:F181"/>
    <mergeCell ref="J181:K181"/>
    <mergeCell ref="E182:F182"/>
    <mergeCell ref="J182:K182"/>
    <mergeCell ref="E183:F183"/>
    <mergeCell ref="J183:K183"/>
    <mergeCell ref="E184:F184"/>
    <mergeCell ref="J184:K184"/>
    <mergeCell ref="E185:F185"/>
    <mergeCell ref="J185:K185"/>
    <mergeCell ref="E186:F186"/>
    <mergeCell ref="J186:K186"/>
    <mergeCell ref="E187:F187"/>
    <mergeCell ref="J187:K187"/>
    <mergeCell ref="E188:F188"/>
    <mergeCell ref="J188:K188"/>
    <mergeCell ref="E189:F189"/>
    <mergeCell ref="J189:K189"/>
    <mergeCell ref="E190:F190"/>
    <mergeCell ref="J190:K190"/>
    <mergeCell ref="E191:F191"/>
    <mergeCell ref="J191:K191"/>
    <mergeCell ref="E192:F192"/>
    <mergeCell ref="J192:K192"/>
    <mergeCell ref="E193:F193"/>
    <mergeCell ref="J193:K193"/>
    <mergeCell ref="E194:F194"/>
    <mergeCell ref="J194:K194"/>
    <mergeCell ref="E195:F195"/>
    <mergeCell ref="J195:K195"/>
    <mergeCell ref="E196:F196"/>
    <mergeCell ref="J196:K196"/>
    <mergeCell ref="E197:F197"/>
    <mergeCell ref="J197:K197"/>
    <mergeCell ref="E198:F198"/>
    <mergeCell ref="J198:K198"/>
    <mergeCell ref="E199:F199"/>
    <mergeCell ref="J199:K199"/>
    <mergeCell ref="E200:F200"/>
    <mergeCell ref="J200:K200"/>
    <mergeCell ref="E201:F201"/>
    <mergeCell ref="J201:K201"/>
    <mergeCell ref="E202:F202"/>
    <mergeCell ref="J202:K202"/>
    <mergeCell ref="E203:F203"/>
    <mergeCell ref="J203:K203"/>
    <mergeCell ref="E204:F204"/>
    <mergeCell ref="J204:K204"/>
    <mergeCell ref="E205:F205"/>
    <mergeCell ref="J205:K205"/>
    <mergeCell ref="E206:F206"/>
    <mergeCell ref="J206:K206"/>
    <mergeCell ref="E207:F207"/>
    <mergeCell ref="J207:K207"/>
    <mergeCell ref="E208:F208"/>
    <mergeCell ref="J208:K208"/>
    <mergeCell ref="E209:F209"/>
    <mergeCell ref="J209:K209"/>
    <mergeCell ref="E210:F210"/>
    <mergeCell ref="J210:K210"/>
    <mergeCell ref="E211:F211"/>
    <mergeCell ref="J211:K211"/>
    <mergeCell ref="E212:F212"/>
    <mergeCell ref="J212:K212"/>
    <mergeCell ref="E213:F213"/>
    <mergeCell ref="J213:K213"/>
    <mergeCell ref="E214:F214"/>
    <mergeCell ref="J214:K214"/>
    <mergeCell ref="E215:F215"/>
    <mergeCell ref="J215:K215"/>
    <mergeCell ref="E216:F216"/>
    <mergeCell ref="J216:K216"/>
    <mergeCell ref="E217:F217"/>
    <mergeCell ref="J217:K217"/>
    <mergeCell ref="E218:F218"/>
    <mergeCell ref="J218:K218"/>
    <mergeCell ref="E219:F219"/>
    <mergeCell ref="J219:K219"/>
    <mergeCell ref="E220:F220"/>
    <mergeCell ref="J220:K220"/>
    <mergeCell ref="E221:F221"/>
    <mergeCell ref="J221:K221"/>
    <mergeCell ref="E222:F222"/>
    <mergeCell ref="J222:K222"/>
    <mergeCell ref="E223:F223"/>
    <mergeCell ref="J223:K223"/>
    <mergeCell ref="E224:F224"/>
    <mergeCell ref="J224:K224"/>
    <mergeCell ref="E225:F225"/>
    <mergeCell ref="J225:K225"/>
    <mergeCell ref="E226:F226"/>
    <mergeCell ref="J226:K226"/>
    <mergeCell ref="E227:F227"/>
    <mergeCell ref="J227:K227"/>
    <mergeCell ref="E228:F228"/>
    <mergeCell ref="J228:K228"/>
    <mergeCell ref="E229:F229"/>
    <mergeCell ref="J229:K229"/>
    <mergeCell ref="E230:F230"/>
    <mergeCell ref="J230:K230"/>
    <mergeCell ref="E231:F231"/>
    <mergeCell ref="J231:K231"/>
    <mergeCell ref="E232:F232"/>
    <mergeCell ref="J232:K232"/>
    <mergeCell ref="E233:F233"/>
    <mergeCell ref="J233:K233"/>
    <mergeCell ref="E234:F234"/>
    <mergeCell ref="J234:K234"/>
    <mergeCell ref="E235:F235"/>
    <mergeCell ref="J235:K235"/>
    <mergeCell ref="E236:F236"/>
    <mergeCell ref="J236:K236"/>
    <mergeCell ref="E237:F237"/>
    <mergeCell ref="J237:K237"/>
    <mergeCell ref="E238:F238"/>
    <mergeCell ref="J238:K238"/>
    <mergeCell ref="E239:F239"/>
    <mergeCell ref="J239:K239"/>
    <mergeCell ref="E240:F240"/>
    <mergeCell ref="J240:K240"/>
    <mergeCell ref="E241:F241"/>
    <mergeCell ref="J241:K241"/>
    <mergeCell ref="E242:F242"/>
    <mergeCell ref="J242:K242"/>
    <mergeCell ref="E243:F243"/>
    <mergeCell ref="J243:K243"/>
    <mergeCell ref="E244:F244"/>
    <mergeCell ref="J244:K244"/>
    <mergeCell ref="E245:F245"/>
    <mergeCell ref="J245:K245"/>
    <mergeCell ref="E246:F246"/>
    <mergeCell ref="J246:K246"/>
    <mergeCell ref="E247:F247"/>
    <mergeCell ref="J247:K247"/>
    <mergeCell ref="E248:F248"/>
    <mergeCell ref="J248:K248"/>
    <mergeCell ref="E249:F249"/>
    <mergeCell ref="J249:K249"/>
    <mergeCell ref="E250:F250"/>
    <mergeCell ref="J250:K250"/>
    <mergeCell ref="E251:F251"/>
    <mergeCell ref="J251:K251"/>
    <mergeCell ref="E252:F252"/>
    <mergeCell ref="J252:K252"/>
    <mergeCell ref="E253:F253"/>
    <mergeCell ref="J253:K253"/>
    <mergeCell ref="E254:F254"/>
    <mergeCell ref="J254:K254"/>
    <mergeCell ref="E255:F255"/>
    <mergeCell ref="J255:K255"/>
    <mergeCell ref="E256:F256"/>
    <mergeCell ref="J256:K256"/>
    <mergeCell ref="E257:F257"/>
    <mergeCell ref="J257:K257"/>
    <mergeCell ref="E258:F258"/>
    <mergeCell ref="J258:K258"/>
    <mergeCell ref="E259:F259"/>
    <mergeCell ref="J259:K259"/>
    <mergeCell ref="E260:F260"/>
    <mergeCell ref="J260:K260"/>
    <mergeCell ref="E261:F261"/>
    <mergeCell ref="J261:K261"/>
    <mergeCell ref="E262:F262"/>
    <mergeCell ref="J262:K262"/>
    <mergeCell ref="E263:F263"/>
    <mergeCell ref="J263:K263"/>
    <mergeCell ref="E264:F264"/>
    <mergeCell ref="J264:K264"/>
    <mergeCell ref="E265:F265"/>
    <mergeCell ref="J265:K265"/>
    <mergeCell ref="E266:F266"/>
    <mergeCell ref="J266:K266"/>
    <mergeCell ref="E267:F267"/>
    <mergeCell ref="J267:K267"/>
    <mergeCell ref="E268:F268"/>
    <mergeCell ref="J268:K268"/>
    <mergeCell ref="E269:F269"/>
    <mergeCell ref="J269:K269"/>
    <mergeCell ref="E270:F270"/>
    <mergeCell ref="J270:K270"/>
    <mergeCell ref="E271:F271"/>
    <mergeCell ref="J271:K271"/>
    <mergeCell ref="E272:F272"/>
    <mergeCell ref="J272:K272"/>
    <mergeCell ref="E273:F273"/>
    <mergeCell ref="J273:K273"/>
    <mergeCell ref="E274:F274"/>
    <mergeCell ref="J274:K274"/>
    <mergeCell ref="E275:F275"/>
    <mergeCell ref="J275:K275"/>
    <mergeCell ref="E276:F276"/>
    <mergeCell ref="J276:K276"/>
    <mergeCell ref="E277:F277"/>
    <mergeCell ref="J277:K277"/>
    <mergeCell ref="E278:F278"/>
    <mergeCell ref="J278:K278"/>
    <mergeCell ref="E279:F279"/>
    <mergeCell ref="J279:K279"/>
    <mergeCell ref="E280:F280"/>
    <mergeCell ref="J280:K280"/>
    <mergeCell ref="E281:F281"/>
    <mergeCell ref="J281:K281"/>
    <mergeCell ref="E282:F282"/>
    <mergeCell ref="J282:K282"/>
    <mergeCell ref="E283:F283"/>
    <mergeCell ref="J283:K283"/>
    <mergeCell ref="E284:F284"/>
    <mergeCell ref="J284:K284"/>
    <mergeCell ref="E285:F285"/>
    <mergeCell ref="J285:K285"/>
    <mergeCell ref="E286:F286"/>
    <mergeCell ref="J286:K286"/>
    <mergeCell ref="E287:F287"/>
    <mergeCell ref="J287:K287"/>
    <mergeCell ref="E288:F288"/>
    <mergeCell ref="J288:K288"/>
    <mergeCell ref="E289:F289"/>
    <mergeCell ref="J289:K289"/>
    <mergeCell ref="E290:F290"/>
    <mergeCell ref="J290:K290"/>
    <mergeCell ref="E291:F291"/>
    <mergeCell ref="J291:K291"/>
    <mergeCell ref="E292:F292"/>
    <mergeCell ref="J292:K292"/>
    <mergeCell ref="E293:F293"/>
    <mergeCell ref="J293:K293"/>
    <mergeCell ref="E294:F294"/>
    <mergeCell ref="J294:K294"/>
    <mergeCell ref="E295:F295"/>
    <mergeCell ref="J295:K295"/>
    <mergeCell ref="E296:F296"/>
    <mergeCell ref="J296:K296"/>
    <mergeCell ref="E297:F297"/>
    <mergeCell ref="J297:K297"/>
    <mergeCell ref="E298:F298"/>
    <mergeCell ref="J298:K298"/>
    <mergeCell ref="E299:F299"/>
    <mergeCell ref="J299:K299"/>
    <mergeCell ref="E305:F305"/>
    <mergeCell ref="J305:K305"/>
    <mergeCell ref="E300:F300"/>
    <mergeCell ref="J300:K300"/>
    <mergeCell ref="E301:F301"/>
    <mergeCell ref="J301:K301"/>
    <mergeCell ref="P311:S311"/>
    <mergeCell ref="F2:K2"/>
    <mergeCell ref="E303:F303"/>
    <mergeCell ref="J303:K303"/>
    <mergeCell ref="E304:F304"/>
    <mergeCell ref="J304:K304"/>
    <mergeCell ref="E302:F302"/>
    <mergeCell ref="J302:K302"/>
    <mergeCell ref="E309:F309"/>
    <mergeCell ref="J309:K309"/>
  </mergeCells>
  <conditionalFormatting sqref="AK16:AP16">
    <cfRule type="expression" priority="3" dxfId="4" stopIfTrue="1">
      <formula>共同建築主リスト!#REF!="■ 初めて提出　□ 提出履歴あり"</formula>
    </cfRule>
  </conditionalFormatting>
  <conditionalFormatting sqref="O9:O10">
    <cfRule type="expression" priority="127" dxfId="48" stopIfTrue="1">
      <formula>共同建築主リスト!#REF!&gt;=10</formula>
    </cfRule>
  </conditionalFormatting>
  <conditionalFormatting sqref="H19:H309">
    <cfRule type="containsText" priority="1" dxfId="49" operator="containsText" stopIfTrue="1" text="□未了">
      <formula>NOT(ISERROR(SEARCH("□未了",H19)))</formula>
    </cfRule>
  </conditionalFormatting>
  <dataValidations count="3">
    <dataValidation errorStyle="information" type="list" allowBlank="1" showInputMessage="1" showErrorMessage="1" prompt="右の▼から選択" error="リストにない値です" sqref="C2:D2">
      <formula1>$V$2:$AP$2</formula1>
    </dataValidation>
    <dataValidation errorStyle="information" type="list" allowBlank="1" showInputMessage="1" showErrorMessage="1" prompt="右▼から選択" error="選択範囲から選んでください" sqref="G19:G309">
      <formula1>$V$19:$X$19</formula1>
    </dataValidation>
    <dataValidation errorStyle="information" type="list" allowBlank="1" showInputMessage="1" showErrorMessage="1" prompt="右▼から選択" error="選択範囲から選んでください" sqref="H19:H309">
      <formula1>$AA$19:$AC$19</formula1>
    </dataValidation>
  </dataValidations>
  <printOptions horizontalCentered="1"/>
  <pageMargins left="0.2362204724409449" right="0.15748031496062992" top="0.3937007874015748" bottom="0.1968503937007874" header="0.7874015748031497" footer="0.15748031496062992"/>
  <pageSetup fitToHeight="0" fitToWidth="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00FF"/>
    <pageSetUpPr fitToPage="1"/>
  </sheetPr>
  <dimension ref="A1:BG322"/>
  <sheetViews>
    <sheetView showGridLines="0" view="pageBreakPreview" zoomScaleSheetLayoutView="100" zoomScalePageLayoutView="0" workbookViewId="0" topLeftCell="A1">
      <selection activeCell="F6" sqref="F6:I7"/>
    </sheetView>
  </sheetViews>
  <sheetFormatPr defaultColWidth="13.7109375" defaultRowHeight="12"/>
  <cols>
    <col min="1" max="1" width="1.7109375" style="2" customWidth="1"/>
    <col min="2" max="2" width="2.28125" style="2" customWidth="1"/>
    <col min="3" max="3" width="3.28125" style="2" customWidth="1"/>
    <col min="4" max="5" width="9.7109375" style="2" customWidth="1"/>
    <col min="6" max="6" width="35.28125" style="2" customWidth="1"/>
    <col min="7" max="7" width="9.7109375" style="2" customWidth="1"/>
    <col min="8" max="8" width="7.7109375" style="2" customWidth="1"/>
    <col min="9" max="9" width="0.85546875" style="2" customWidth="1"/>
    <col min="10" max="10" width="5.7109375" style="2" customWidth="1"/>
    <col min="11" max="11" width="3.7109375" style="2" customWidth="1"/>
    <col min="12" max="12" width="2.7109375" style="2" customWidth="1"/>
    <col min="13" max="14" width="6.28125" style="2" customWidth="1"/>
    <col min="15" max="15" width="7.28125" style="2" customWidth="1"/>
    <col min="16" max="16" width="1.7109375" style="2" customWidth="1"/>
    <col min="17" max="17" width="0.71875" style="2" customWidth="1"/>
    <col min="18" max="18" width="60.7109375" style="2" customWidth="1"/>
    <col min="19" max="22" width="2.7109375" style="2" hidden="1" customWidth="1"/>
    <col min="23" max="32" width="4.7109375" style="2" hidden="1" customWidth="1"/>
    <col min="33" max="49" width="6.7109375" style="2" hidden="1" customWidth="1"/>
    <col min="50" max="55" width="6.7109375" style="2" customWidth="1"/>
    <col min="56" max="77" width="13.7109375" style="2" customWidth="1"/>
    <col min="78" max="16384" width="13.7109375" style="2" customWidth="1"/>
  </cols>
  <sheetData>
    <row r="1" spans="2:44" ht="7.5" customHeight="1">
      <c r="B1" s="3"/>
      <c r="C1" s="4"/>
      <c r="D1" s="4"/>
      <c r="J1" s="19"/>
      <c r="K1" s="19"/>
      <c r="L1" s="19"/>
      <c r="M1" s="19"/>
      <c r="N1" s="19"/>
      <c r="O1" s="19"/>
      <c r="P1" s="19"/>
      <c r="Q1" s="19"/>
      <c r="R1" s="19"/>
      <c r="S1" s="19"/>
      <c r="AH1" s="66"/>
      <c r="AI1" s="66"/>
      <c r="AJ1" s="66"/>
      <c r="AK1" s="66"/>
      <c r="AL1" s="66"/>
      <c r="AM1" s="66"/>
      <c r="AN1" s="63"/>
      <c r="AO1" s="63"/>
      <c r="AP1" s="63"/>
      <c r="AQ1" s="63"/>
      <c r="AR1" s="63"/>
    </row>
    <row r="2" spans="2:55" ht="24" customHeight="1">
      <c r="B2" s="1"/>
      <c r="C2" s="394" t="s">
        <v>52</v>
      </c>
      <c r="D2" s="394"/>
      <c r="E2" s="389" t="s">
        <v>100</v>
      </c>
      <c r="F2" s="389"/>
      <c r="G2" s="389"/>
      <c r="H2" s="389"/>
      <c r="I2" s="389"/>
      <c r="J2" s="389"/>
      <c r="K2" s="389"/>
      <c r="L2" s="350">
        <f>IF(E19="","","記入 "&amp;S15&amp;" 件　未公開 "&amp;T15&amp;" 件")</f>
      </c>
      <c r="M2" s="350"/>
      <c r="N2" s="350"/>
      <c r="O2" s="350"/>
      <c r="P2" s="243"/>
      <c r="Q2" s="1"/>
      <c r="R2" s="1"/>
      <c r="S2" s="1"/>
      <c r="T2" s="1"/>
      <c r="W2" s="49" t="s">
        <v>51</v>
      </c>
      <c r="X2" s="49" t="s">
        <v>52</v>
      </c>
      <c r="Y2" s="49" t="s">
        <v>53</v>
      </c>
      <c r="Z2" s="49" t="s">
        <v>54</v>
      </c>
      <c r="AA2" s="49" t="s">
        <v>55</v>
      </c>
      <c r="AB2" s="49" t="s">
        <v>56</v>
      </c>
      <c r="AC2" s="49" t="s">
        <v>57</v>
      </c>
      <c r="AD2" s="49" t="s">
        <v>58</v>
      </c>
      <c r="AE2" s="49" t="s">
        <v>59</v>
      </c>
      <c r="AF2" s="49" t="s">
        <v>60</v>
      </c>
      <c r="AG2" s="49" t="s">
        <v>61</v>
      </c>
      <c r="AH2" s="49" t="s">
        <v>62</v>
      </c>
      <c r="AI2" s="49" t="s">
        <v>63</v>
      </c>
      <c r="AJ2" s="49" t="s">
        <v>64</v>
      </c>
      <c r="AK2" s="49" t="s">
        <v>65</v>
      </c>
      <c r="AL2" s="49" t="s">
        <v>66</v>
      </c>
      <c r="AM2" s="49" t="s">
        <v>67</v>
      </c>
      <c r="AN2" s="49" t="s">
        <v>68</v>
      </c>
      <c r="AO2" s="49" t="s">
        <v>69</v>
      </c>
      <c r="AP2" s="49" t="s">
        <v>94</v>
      </c>
      <c r="AQ2" s="49" t="s">
        <v>95</v>
      </c>
      <c r="AR2" s="33"/>
      <c r="AS2" s="85"/>
      <c r="AT2" s="85"/>
      <c r="AU2" s="64"/>
      <c r="AV2" s="65"/>
      <c r="AW2" s="65"/>
      <c r="AX2" s="65"/>
      <c r="AY2" s="64"/>
      <c r="AZ2" s="64"/>
      <c r="BA2" s="64"/>
      <c r="BB2" s="243"/>
      <c r="BC2" s="66"/>
    </row>
    <row r="3" spans="2:44" ht="3.75" customHeight="1">
      <c r="B3" s="7"/>
      <c r="C3" s="7"/>
      <c r="D3" s="7"/>
      <c r="E3" s="6"/>
      <c r="F3" s="1"/>
      <c r="G3" s="1"/>
      <c r="H3" s="1"/>
      <c r="I3" s="1"/>
      <c r="J3" s="1"/>
      <c r="K3" s="1"/>
      <c r="L3" s="1"/>
      <c r="M3" s="1"/>
      <c r="N3" s="1"/>
      <c r="O3" s="1"/>
      <c r="P3" s="1"/>
      <c r="Q3" s="1"/>
      <c r="R3" s="1"/>
      <c r="S3" s="1"/>
      <c r="W3" s="50"/>
      <c r="X3" s="50"/>
      <c r="Y3" s="50"/>
      <c r="Z3" s="50"/>
      <c r="AA3" s="50"/>
      <c r="AB3" s="50"/>
      <c r="AC3" s="50"/>
      <c r="AD3" s="50"/>
      <c r="AE3" s="50"/>
      <c r="AF3" s="50"/>
      <c r="AH3" s="66"/>
      <c r="AI3" s="66"/>
      <c r="AJ3" s="66"/>
      <c r="AK3" s="66"/>
      <c r="AL3" s="66"/>
      <c r="AM3" s="66"/>
      <c r="AN3" s="66"/>
      <c r="AO3" s="66"/>
      <c r="AP3" s="66"/>
      <c r="AQ3" s="66"/>
      <c r="AR3" s="66"/>
    </row>
    <row r="4" spans="2:44" ht="25.5" customHeight="1">
      <c r="B4" s="7"/>
      <c r="C4" s="351" t="s">
        <v>1</v>
      </c>
      <c r="D4" s="352"/>
      <c r="E4" s="353"/>
      <c r="F4" s="354">
        <f>IF('既存物件の状況報告書'!I6="","",'既存物件の状況報告書'!I6)</f>
      </c>
      <c r="G4" s="355"/>
      <c r="H4" s="355"/>
      <c r="I4" s="355"/>
      <c r="J4" s="355"/>
      <c r="K4" s="355"/>
      <c r="L4" s="355"/>
      <c r="M4" s="355"/>
      <c r="N4" s="355"/>
      <c r="O4" s="356"/>
      <c r="P4" s="22"/>
      <c r="Q4" s="22"/>
      <c r="R4" s="22"/>
      <c r="S4" s="22"/>
      <c r="W4" s="50"/>
      <c r="X4" s="50"/>
      <c r="Y4" s="50"/>
      <c r="Z4" s="50"/>
      <c r="AA4" s="50"/>
      <c r="AB4" s="50"/>
      <c r="AC4" s="50"/>
      <c r="AD4" s="50"/>
      <c r="AE4" s="50"/>
      <c r="AF4" s="50"/>
      <c r="AH4" s="75"/>
      <c r="AI4" s="75"/>
      <c r="AJ4" s="76"/>
      <c r="AK4" s="67"/>
      <c r="AL4" s="67"/>
      <c r="AM4" s="67"/>
      <c r="AN4" s="67"/>
      <c r="AO4" s="67"/>
      <c r="AP4" s="67"/>
      <c r="AQ4" s="67"/>
      <c r="AR4" s="68"/>
    </row>
    <row r="5" spans="2:44" ht="6" customHeight="1">
      <c r="B5" s="7"/>
      <c r="C5" s="31"/>
      <c r="D5" s="31"/>
      <c r="E5" s="31"/>
      <c r="F5" s="29"/>
      <c r="G5" s="29"/>
      <c r="H5" s="29"/>
      <c r="I5" s="29"/>
      <c r="J5" s="29"/>
      <c r="K5" s="29"/>
      <c r="L5" s="29"/>
      <c r="M5" s="29"/>
      <c r="N5" s="29"/>
      <c r="O5" s="29"/>
      <c r="P5" s="30"/>
      <c r="Q5" s="30"/>
      <c r="R5" s="30"/>
      <c r="S5" s="30"/>
      <c r="W5" s="334"/>
      <c r="X5" s="334"/>
      <c r="Y5" s="334"/>
      <c r="Z5" s="334"/>
      <c r="AA5" s="334"/>
      <c r="AB5" s="50"/>
      <c r="AC5" s="50"/>
      <c r="AD5" s="50"/>
      <c r="AE5" s="50"/>
      <c r="AF5" s="50"/>
      <c r="AH5" s="76"/>
      <c r="AI5" s="76"/>
      <c r="AJ5" s="76"/>
      <c r="AK5" s="67"/>
      <c r="AL5" s="67"/>
      <c r="AM5" s="67"/>
      <c r="AN5" s="67"/>
      <c r="AO5" s="67"/>
      <c r="AP5" s="67"/>
      <c r="AQ5" s="67"/>
      <c r="AR5" s="68"/>
    </row>
    <row r="6" spans="2:45" ht="15" customHeight="1">
      <c r="B6" s="7"/>
      <c r="C6" s="337" t="s">
        <v>21</v>
      </c>
      <c r="D6" s="337"/>
      <c r="E6" s="337"/>
      <c r="F6" s="396"/>
      <c r="G6" s="397"/>
      <c r="H6" s="397"/>
      <c r="I6" s="398"/>
      <c r="J6" s="345" t="s">
        <v>20</v>
      </c>
      <c r="K6" s="345"/>
      <c r="L6" s="345"/>
      <c r="M6" s="345"/>
      <c r="N6" s="345"/>
      <c r="O6" s="345"/>
      <c r="P6" s="30"/>
      <c r="Q6" s="30"/>
      <c r="R6" s="30"/>
      <c r="S6" s="30"/>
      <c r="W6" s="51" t="s">
        <v>16</v>
      </c>
      <c r="X6" s="51" t="s">
        <v>17</v>
      </c>
      <c r="Y6" s="51" t="s">
        <v>18</v>
      </c>
      <c r="Z6" s="51" t="s">
        <v>22</v>
      </c>
      <c r="AA6" s="50"/>
      <c r="AB6" s="50"/>
      <c r="AC6" s="50"/>
      <c r="AD6" s="50"/>
      <c r="AE6" s="50"/>
      <c r="AF6" s="50"/>
      <c r="AG6" s="50"/>
      <c r="AI6" s="77"/>
      <c r="AJ6" s="77"/>
      <c r="AK6" s="77"/>
      <c r="AL6" s="84"/>
      <c r="AM6" s="78"/>
      <c r="AN6" s="78"/>
      <c r="AO6" s="79"/>
      <c r="AP6" s="79"/>
      <c r="AQ6" s="79"/>
      <c r="AR6" s="79"/>
      <c r="AS6" s="68"/>
    </row>
    <row r="7" spans="2:44" ht="27.75" customHeight="1">
      <c r="B7" s="7"/>
      <c r="C7" s="338"/>
      <c r="D7" s="338"/>
      <c r="E7" s="338"/>
      <c r="F7" s="399"/>
      <c r="G7" s="400"/>
      <c r="H7" s="400"/>
      <c r="I7" s="401"/>
      <c r="J7" s="345" t="s">
        <v>97</v>
      </c>
      <c r="K7" s="345"/>
      <c r="L7" s="345"/>
      <c r="M7" s="345"/>
      <c r="N7" s="345"/>
      <c r="O7" s="345"/>
      <c r="P7" s="30"/>
      <c r="Q7" s="30"/>
      <c r="R7" s="30"/>
      <c r="S7" s="30"/>
      <c r="W7" s="50"/>
      <c r="X7" s="50"/>
      <c r="Y7" s="50"/>
      <c r="Z7" s="50"/>
      <c r="AA7" s="50"/>
      <c r="AB7" s="50"/>
      <c r="AC7" s="50"/>
      <c r="AD7" s="50"/>
      <c r="AE7" s="50"/>
      <c r="AF7" s="50"/>
      <c r="AH7" s="77"/>
      <c r="AI7" s="77"/>
      <c r="AJ7" s="77"/>
      <c r="AK7" s="84"/>
      <c r="AL7" s="78"/>
      <c r="AM7" s="78"/>
      <c r="AN7" s="79"/>
      <c r="AO7" s="79"/>
      <c r="AP7" s="79"/>
      <c r="AQ7" s="79"/>
      <c r="AR7" s="68"/>
    </row>
    <row r="8" spans="2:44" ht="9.75" customHeight="1">
      <c r="B8" s="7"/>
      <c r="C8" s="42"/>
      <c r="D8" s="42"/>
      <c r="E8" s="42"/>
      <c r="F8" s="43"/>
      <c r="G8" s="41"/>
      <c r="H8" s="41"/>
      <c r="I8" s="41"/>
      <c r="J8" s="41"/>
      <c r="K8" s="41"/>
      <c r="L8" s="41"/>
      <c r="M8" s="41"/>
      <c r="N8" s="41"/>
      <c r="O8" s="41"/>
      <c r="P8" s="30"/>
      <c r="Q8" s="30"/>
      <c r="R8" s="30"/>
      <c r="S8" s="30"/>
      <c r="W8" s="50"/>
      <c r="X8" s="50"/>
      <c r="Y8" s="50"/>
      <c r="Z8" s="50"/>
      <c r="AA8" s="50"/>
      <c r="AB8" s="50"/>
      <c r="AC8" s="50"/>
      <c r="AD8" s="50"/>
      <c r="AE8" s="50"/>
      <c r="AF8" s="50"/>
      <c r="AH8" s="77"/>
      <c r="AI8" s="77"/>
      <c r="AJ8" s="77"/>
      <c r="AK8" s="80"/>
      <c r="AL8" s="69"/>
      <c r="AM8" s="69"/>
      <c r="AN8" s="69"/>
      <c r="AO8" s="69"/>
      <c r="AP8" s="69"/>
      <c r="AQ8" s="69"/>
      <c r="AR8" s="68"/>
    </row>
    <row r="9" spans="2:44" ht="18" customHeight="1">
      <c r="B9" s="7"/>
      <c r="D9" s="329" t="s">
        <v>128</v>
      </c>
      <c r="E9" s="329"/>
      <c r="F9" s="329"/>
      <c r="G9" s="384"/>
      <c r="H9" s="372" t="s">
        <v>40</v>
      </c>
      <c r="I9" s="373"/>
      <c r="J9" s="374"/>
      <c r="K9" s="372" t="s">
        <v>45</v>
      </c>
      <c r="L9" s="374"/>
      <c r="M9" s="124" t="s">
        <v>37</v>
      </c>
      <c r="N9" s="124" t="s">
        <v>39</v>
      </c>
      <c r="O9" s="124" t="s">
        <v>30</v>
      </c>
      <c r="P9" s="30"/>
      <c r="Q9" s="30"/>
      <c r="R9" s="30"/>
      <c r="S9" s="30"/>
      <c r="W9" s="50"/>
      <c r="X9" s="50"/>
      <c r="Y9" s="50"/>
      <c r="Z9" s="50"/>
      <c r="AA9" s="50"/>
      <c r="AB9" s="50"/>
      <c r="AC9" s="50"/>
      <c r="AD9" s="50"/>
      <c r="AE9" s="50"/>
      <c r="AF9" s="50"/>
      <c r="AH9" s="70"/>
      <c r="AI9" s="70"/>
      <c r="AJ9" s="70"/>
      <c r="AK9" s="70"/>
      <c r="AL9" s="62"/>
      <c r="AM9" s="62"/>
      <c r="AN9" s="62"/>
      <c r="AO9" s="62"/>
      <c r="AP9" s="62"/>
      <c r="AQ9" s="62"/>
      <c r="AR9" s="68"/>
    </row>
    <row r="10" spans="2:52" ht="18" customHeight="1" thickBot="1">
      <c r="B10" s="7"/>
      <c r="C10" s="125"/>
      <c r="D10" s="329"/>
      <c r="E10" s="329"/>
      <c r="F10" s="329"/>
      <c r="G10" s="384"/>
      <c r="H10" s="390" t="s">
        <v>42</v>
      </c>
      <c r="I10" s="391"/>
      <c r="J10" s="392"/>
      <c r="K10" s="385">
        <f>COUNTIF($L$19:$L$306,"&lt;2")</f>
        <v>0</v>
      </c>
      <c r="L10" s="386"/>
      <c r="M10" s="204">
        <f>SUMIF($L$19:$L$306,"&lt;2",M$19:M$306)</f>
        <v>0</v>
      </c>
      <c r="N10" s="204">
        <f>SUMIF($L$19:$L$306,"&lt;2",N$19:N$306)</f>
        <v>0</v>
      </c>
      <c r="O10" s="205">
        <f>IF(M10=0,"",N10*100/M10)</f>
      </c>
      <c r="P10" s="30"/>
      <c r="Q10" s="30"/>
      <c r="R10" s="30" t="s">
        <v>131</v>
      </c>
      <c r="S10" s="30"/>
      <c r="V10" s="120">
        <f>SUM(M19:M306)</f>
        <v>0</v>
      </c>
      <c r="W10" s="50"/>
      <c r="X10" s="121">
        <f>SUM(M19:M306)</f>
        <v>0</v>
      </c>
      <c r="Y10" s="50">
        <f>SUM(N19:N306)</f>
        <v>0</v>
      </c>
      <c r="Z10" s="50"/>
      <c r="AA10" s="50"/>
      <c r="AB10" s="50"/>
      <c r="AC10" s="50"/>
      <c r="AD10" s="50"/>
      <c r="AE10" s="50"/>
      <c r="AF10" s="50"/>
      <c r="AH10" s="70"/>
      <c r="AI10" s="70"/>
      <c r="AJ10" s="70"/>
      <c r="AK10" s="70"/>
      <c r="AL10" s="62"/>
      <c r="AM10" s="62"/>
      <c r="AN10" s="62"/>
      <c r="AO10" s="62"/>
      <c r="AP10" s="62"/>
      <c r="AQ10" s="62"/>
      <c r="AR10" s="68"/>
      <c r="AT10" s="244"/>
      <c r="AU10" s="245"/>
      <c r="AV10" s="244"/>
      <c r="AW10" s="246"/>
      <c r="AX10" s="244"/>
      <c r="AY10" s="246"/>
      <c r="AZ10" s="93"/>
    </row>
    <row r="11" spans="2:44" ht="18" customHeight="1">
      <c r="B11" s="7"/>
      <c r="C11" s="125"/>
      <c r="D11" s="329"/>
      <c r="E11" s="329"/>
      <c r="F11" s="329"/>
      <c r="G11" s="329"/>
      <c r="H11" s="366" t="s">
        <v>43</v>
      </c>
      <c r="I11" s="367"/>
      <c r="J11" s="368"/>
      <c r="K11" s="387">
        <f>COUNTIF($L$19:$L$306,"&lt;4")-COUNTIF($L$19:$L$306,"&lt;2")</f>
        <v>0</v>
      </c>
      <c r="L11" s="388"/>
      <c r="M11" s="209">
        <f>SUMIF($L$19:$L$306,"&lt;4",M$19:M$306)-SUMIF($L$19:$L$306,"&lt;2",M$19:M$306)</f>
        <v>0</v>
      </c>
      <c r="N11" s="209">
        <f>SUMIF($L$19:$L$306,"&lt;4",N$19:N$306)-SUMIF($L$19:$L$306,"&lt;2",N$19:N$306)</f>
        <v>0</v>
      </c>
      <c r="O11" s="210">
        <f>IF(M11=0,"",N11*100/M11)</f>
      </c>
      <c r="P11" s="100">
        <f>IF(O11&lt;65,"★","")</f>
      </c>
      <c r="Q11" s="30"/>
      <c r="R11" s="30" t="s">
        <v>132</v>
      </c>
      <c r="S11" s="30"/>
      <c r="T11" s="102">
        <f>IF(O11&lt;65,1,0)</f>
        <v>0</v>
      </c>
      <c r="W11" s="50"/>
      <c r="X11" s="50"/>
      <c r="Y11" s="50"/>
      <c r="Z11" s="50"/>
      <c r="AA11" s="50"/>
      <c r="AB11" s="50"/>
      <c r="AC11" s="50"/>
      <c r="AD11" s="50"/>
      <c r="AE11" s="50"/>
      <c r="AF11" s="50"/>
      <c r="AH11" s="70"/>
      <c r="AI11" s="70"/>
      <c r="AJ11" s="70"/>
      <c r="AK11" s="70"/>
      <c r="AL11" s="62"/>
      <c r="AM11" s="62"/>
      <c r="AN11" s="62"/>
      <c r="AO11" s="62"/>
      <c r="AP11" s="62"/>
      <c r="AQ11" s="62"/>
      <c r="AR11" s="68"/>
    </row>
    <row r="12" spans="2:44" ht="18" customHeight="1" thickBot="1">
      <c r="B12" s="7"/>
      <c r="C12" s="125"/>
      <c r="D12" s="329"/>
      <c r="E12" s="329"/>
      <c r="F12" s="329"/>
      <c r="G12" s="329"/>
      <c r="H12" s="375" t="s">
        <v>44</v>
      </c>
      <c r="I12" s="376"/>
      <c r="J12" s="377"/>
      <c r="K12" s="378">
        <f>COUNTIF($L$19:$L$306,"&gt;=4")</f>
        <v>0</v>
      </c>
      <c r="L12" s="379"/>
      <c r="M12" s="211">
        <f>SUMIF($L$19:$L$306,"&gt;=4",M$19:M$306)</f>
        <v>0</v>
      </c>
      <c r="N12" s="211">
        <f>SUMIF($L$19:$L$306,"&gt;=4",N$19:N$306)</f>
        <v>0</v>
      </c>
      <c r="O12" s="212">
        <f>IF(M12=0,"",N12*100/M12)</f>
      </c>
      <c r="P12" s="101">
        <f>IF(O12&lt;75,"★","")</f>
      </c>
      <c r="Q12" s="30"/>
      <c r="R12" s="30" t="s">
        <v>133</v>
      </c>
      <c r="S12" s="30"/>
      <c r="T12" s="102">
        <f>IF(O12&lt;75,1,0)</f>
        <v>0</v>
      </c>
      <c r="W12" s="50"/>
      <c r="X12" s="50"/>
      <c r="Y12" s="50"/>
      <c r="Z12" s="50"/>
      <c r="AA12" s="50"/>
      <c r="AB12" s="50"/>
      <c r="AC12" s="50"/>
      <c r="AD12" s="50"/>
      <c r="AE12" s="50"/>
      <c r="AF12" s="50"/>
      <c r="AH12" s="70"/>
      <c r="AI12" s="70"/>
      <c r="AJ12" s="70"/>
      <c r="AK12" s="70"/>
      <c r="AL12" s="62"/>
      <c r="AM12" s="62"/>
      <c r="AN12" s="62"/>
      <c r="AO12" s="62"/>
      <c r="AP12" s="62"/>
      <c r="AQ12" s="62"/>
      <c r="AR12" s="68"/>
    </row>
    <row r="13" spans="2:44" ht="18" customHeight="1">
      <c r="B13" s="7"/>
      <c r="C13" s="125"/>
      <c r="D13" s="329"/>
      <c r="E13" s="329"/>
      <c r="F13" s="329"/>
      <c r="G13" s="384"/>
      <c r="H13" s="369" t="s">
        <v>41</v>
      </c>
      <c r="I13" s="370"/>
      <c r="J13" s="371"/>
      <c r="K13" s="380">
        <f>COUNTIF($G$19:$G306,"■両方■")+COUNTIF($G$19:$G$306,"□運営■")</f>
        <v>0</v>
      </c>
      <c r="L13" s="381"/>
      <c r="M13" s="206">
        <f>SUMIF($G$19:$G$306,"■両方■",M$19:M$306)+SUMIF($G$19:$G$306,"□運営■",M$19:M$306)</f>
        <v>0</v>
      </c>
      <c r="N13" s="207">
        <f>SUMIF($G$19:$G$306,"■両方■",N$19:N$306)+SUMIF($G$19:$G$306,"□運営■",N$19:N$306)</f>
        <v>0</v>
      </c>
      <c r="O13" s="208">
        <f>IF(M13=0,"",N13*100/M13)</f>
      </c>
      <c r="P13" s="101"/>
      <c r="Q13" s="30"/>
      <c r="R13" s="68" t="s">
        <v>134</v>
      </c>
      <c r="S13" s="30"/>
      <c r="T13" s="102"/>
      <c r="W13" s="50"/>
      <c r="X13" s="50"/>
      <c r="Y13" s="50"/>
      <c r="Z13" s="50"/>
      <c r="AA13" s="50"/>
      <c r="AB13" s="50"/>
      <c r="AC13" s="50"/>
      <c r="AD13" s="50"/>
      <c r="AE13" s="50"/>
      <c r="AF13" s="50"/>
      <c r="AH13" s="70"/>
      <c r="AI13" s="70"/>
      <c r="AJ13" s="70"/>
      <c r="AK13" s="70"/>
      <c r="AL13" s="62"/>
      <c r="AM13" s="62"/>
      <c r="AN13" s="62"/>
      <c r="AO13" s="62"/>
      <c r="AP13" s="62"/>
      <c r="AQ13" s="62"/>
      <c r="AR13" s="68"/>
    </row>
    <row r="14" spans="2:44" ht="12" customHeight="1">
      <c r="B14" s="7"/>
      <c r="C14" s="363"/>
      <c r="D14" s="363"/>
      <c r="E14" s="119"/>
      <c r="F14" s="119"/>
      <c r="G14" s="336">
        <f>IF(T14=0,"","【注意】平均入居率が規定未満の区分があります。")</f>
      </c>
      <c r="H14" s="393"/>
      <c r="I14" s="393"/>
      <c r="J14" s="393"/>
      <c r="K14" s="393"/>
      <c r="L14" s="393"/>
      <c r="M14" s="393"/>
      <c r="N14" s="393"/>
      <c r="O14" s="393"/>
      <c r="P14" s="30"/>
      <c r="Q14" s="30"/>
      <c r="R14" s="30"/>
      <c r="S14" s="30"/>
      <c r="T14" s="103">
        <f>IF(K13&lt;10,0,+T11+T12)</f>
        <v>0</v>
      </c>
      <c r="W14" s="50"/>
      <c r="X14" s="50"/>
      <c r="Y14" s="50"/>
      <c r="Z14" s="50"/>
      <c r="AA14" s="50"/>
      <c r="AB14" s="50"/>
      <c r="AC14" s="50"/>
      <c r="AD14" s="50"/>
      <c r="AE14" s="50"/>
      <c r="AF14" s="50"/>
      <c r="AH14" s="70"/>
      <c r="AI14" s="70"/>
      <c r="AJ14" s="70"/>
      <c r="AK14" s="70"/>
      <c r="AL14" s="62"/>
      <c r="AM14" s="62"/>
      <c r="AN14" s="62"/>
      <c r="AO14" s="62"/>
      <c r="AP14" s="62"/>
      <c r="AQ14" s="62"/>
      <c r="AR14" s="68"/>
    </row>
    <row r="15" spans="2:44" ht="12" customHeight="1">
      <c r="B15" s="7"/>
      <c r="C15" s="363"/>
      <c r="D15" s="363"/>
      <c r="E15" s="113"/>
      <c r="F15" s="114"/>
      <c r="G15" s="336">
        <f>IF(T15=0,"","【注意】運営情報の公開依頼未了住宅があります。")</f>
      </c>
      <c r="H15" s="336"/>
      <c r="I15" s="336"/>
      <c r="J15" s="336"/>
      <c r="K15" s="336"/>
      <c r="L15" s="336"/>
      <c r="M15" s="336"/>
      <c r="N15" s="336"/>
      <c r="O15" s="336"/>
      <c r="P15" s="30"/>
      <c r="Q15" s="30"/>
      <c r="R15" s="30"/>
      <c r="S15" s="53">
        <f>SUM(S19:S306)</f>
        <v>0</v>
      </c>
      <c r="T15" s="53">
        <f>SUM(T19:T306)</f>
        <v>0</v>
      </c>
      <c r="W15" s="50"/>
      <c r="X15" s="50"/>
      <c r="Y15" s="50"/>
      <c r="Z15" s="50"/>
      <c r="AA15" s="50"/>
      <c r="AB15" s="50"/>
      <c r="AC15" s="50"/>
      <c r="AD15" s="50"/>
      <c r="AE15" s="50"/>
      <c r="AF15" s="50"/>
      <c r="AH15" s="72"/>
      <c r="AI15" s="72"/>
      <c r="AJ15" s="111"/>
      <c r="AK15" s="111"/>
      <c r="AL15" s="73"/>
      <c r="AM15" s="71"/>
      <c r="AN15" s="71"/>
      <c r="AO15" s="71"/>
      <c r="AP15" s="71"/>
      <c r="AQ15" s="71"/>
      <c r="AR15" s="68"/>
    </row>
    <row r="16" spans="2:44" ht="15.75" customHeight="1">
      <c r="B16" s="7"/>
      <c r="C16" s="363" t="s">
        <v>105</v>
      </c>
      <c r="D16" s="363"/>
      <c r="E16" s="113"/>
      <c r="F16" s="114"/>
      <c r="G16" s="365" t="s">
        <v>125</v>
      </c>
      <c r="H16" s="365"/>
      <c r="I16" s="214"/>
      <c r="J16" s="364"/>
      <c r="K16" s="364"/>
      <c r="L16" s="213" t="s">
        <v>103</v>
      </c>
      <c r="M16" s="269"/>
      <c r="N16" s="215" t="s">
        <v>102</v>
      </c>
      <c r="P16" s="30"/>
      <c r="Q16" s="30"/>
      <c r="R16" s="148" t="s">
        <v>127</v>
      </c>
      <c r="S16" s="53"/>
      <c r="T16" s="53"/>
      <c r="W16" s="50"/>
      <c r="X16" s="50"/>
      <c r="Y16" s="50"/>
      <c r="Z16" s="50"/>
      <c r="AA16" s="50"/>
      <c r="AB16" s="50"/>
      <c r="AC16" s="50"/>
      <c r="AD16" s="50"/>
      <c r="AE16" s="50"/>
      <c r="AF16" s="50"/>
      <c r="AH16" s="72"/>
      <c r="AI16" s="72"/>
      <c r="AJ16" s="111"/>
      <c r="AK16" s="111"/>
      <c r="AL16" s="73"/>
      <c r="AM16" s="71"/>
      <c r="AN16" s="71"/>
      <c r="AO16" s="71"/>
      <c r="AP16" s="71"/>
      <c r="AQ16" s="71"/>
      <c r="AR16" s="68"/>
    </row>
    <row r="17" spans="2:51" s="10" customFormat="1" ht="3.75" customHeight="1">
      <c r="B17" s="23"/>
      <c r="C17" s="357"/>
      <c r="D17" s="357"/>
      <c r="E17" s="357"/>
      <c r="F17" s="357"/>
      <c r="G17" s="358"/>
      <c r="H17" s="358"/>
      <c r="I17" s="358"/>
      <c r="J17" s="358"/>
      <c r="K17" s="358"/>
      <c r="L17" s="358"/>
      <c r="M17" s="358"/>
      <c r="N17" s="358"/>
      <c r="O17" s="358"/>
      <c r="P17" s="358"/>
      <c r="Q17" s="239"/>
      <c r="R17" s="239"/>
      <c r="S17" s="54"/>
      <c r="T17" s="55"/>
      <c r="W17" s="52"/>
      <c r="X17" s="52"/>
      <c r="Y17" s="13"/>
      <c r="Z17" s="13"/>
      <c r="AA17" s="13"/>
      <c r="AB17" s="13"/>
      <c r="AC17" s="13"/>
      <c r="AD17" s="13"/>
      <c r="AE17" s="13"/>
      <c r="AF17" s="50"/>
      <c r="AG17" s="2"/>
      <c r="AH17" s="83"/>
      <c r="AI17" s="83"/>
      <c r="AJ17" s="83"/>
      <c r="AK17" s="83"/>
      <c r="AL17" s="74"/>
      <c r="AM17" s="74"/>
      <c r="AN17" s="74"/>
      <c r="AO17" s="74"/>
      <c r="AP17" s="74"/>
      <c r="AQ17" s="74"/>
      <c r="AR17" s="74"/>
      <c r="AS17" s="2"/>
      <c r="AT17" s="2"/>
      <c r="AU17" s="2"/>
      <c r="AV17" s="2"/>
      <c r="AW17" s="2"/>
      <c r="AX17" s="2"/>
      <c r="AY17" s="2"/>
    </row>
    <row r="18" spans="1:44" ht="27.75" customHeight="1">
      <c r="A18" s="16"/>
      <c r="B18" s="7"/>
      <c r="C18" s="240"/>
      <c r="D18" s="240" t="s">
        <v>2</v>
      </c>
      <c r="E18" s="332" t="s">
        <v>24</v>
      </c>
      <c r="F18" s="332"/>
      <c r="G18" s="138" t="s">
        <v>130</v>
      </c>
      <c r="H18" s="201" t="s">
        <v>129</v>
      </c>
      <c r="I18" s="96"/>
      <c r="J18" s="402" t="s">
        <v>109</v>
      </c>
      <c r="K18" s="403"/>
      <c r="L18" s="99" t="s">
        <v>126</v>
      </c>
      <c r="M18" s="95" t="s">
        <v>46</v>
      </c>
      <c r="N18" s="95" t="s">
        <v>47</v>
      </c>
      <c r="O18" s="95" t="s">
        <v>30</v>
      </c>
      <c r="P18" s="45"/>
      <c r="Q18" s="46"/>
      <c r="R18" s="46"/>
      <c r="S18" s="56"/>
      <c r="T18" s="56"/>
      <c r="U18" s="46"/>
      <c r="V18" s="46"/>
      <c r="W18" s="50"/>
      <c r="X18" s="50" t="s">
        <v>36</v>
      </c>
      <c r="Y18" s="50"/>
      <c r="Z18" s="50"/>
      <c r="AA18" s="50"/>
      <c r="AB18" s="50"/>
      <c r="AC18" s="50"/>
      <c r="AD18" s="50"/>
      <c r="AE18" s="50"/>
      <c r="AF18" s="50"/>
      <c r="AH18" s="1"/>
      <c r="AI18" s="1"/>
      <c r="AJ18" s="1"/>
      <c r="AK18" s="1"/>
      <c r="AL18" s="1"/>
      <c r="AM18" s="1"/>
      <c r="AN18" s="1"/>
      <c r="AO18" s="1"/>
      <c r="AP18" s="1"/>
      <c r="AQ18" s="1"/>
      <c r="AR18" s="1"/>
    </row>
    <row r="19" spans="2:59" s="10" customFormat="1" ht="30" customHeight="1">
      <c r="B19" s="23"/>
      <c r="C19" s="118">
        <v>1</v>
      </c>
      <c r="D19" s="216"/>
      <c r="E19" s="326"/>
      <c r="F19" s="327"/>
      <c r="G19" s="128"/>
      <c r="H19" s="129"/>
      <c r="I19" s="265"/>
      <c r="J19" s="141"/>
      <c r="K19" s="145"/>
      <c r="L19" s="266">
        <f>IF(OR(G19="■両方■",G19="□運営■"),IF(OR(J19=0,K19=0),"",_xlfn.IFERROR(DATEDIF(DATE(IF(LEFT(J19,1)="H",MID(J19,2,2)+1988,IF(LEFT(J19,1)="R",MID(J19,2,2)+2018)),K19,1),DATE(RIGHT($J$16,1)+2018,$M$16,1),"y"),"未")),"")</f>
      </c>
      <c r="M19" s="122"/>
      <c r="N19" s="122"/>
      <c r="O19" s="267">
        <f>IF(M19=0,"",N19*100/M19)</f>
      </c>
      <c r="P19" s="123">
        <f>IF(O19="","",IF(OR(O19&gt;100,O19&lt;0),"★",""))</f>
      </c>
      <c r="Q19" s="41"/>
      <c r="R19" s="41"/>
      <c r="S19" s="57">
        <f aca="true" t="shared" si="0" ref="S19:S82">IF(E19="",0,1)</f>
        <v>0</v>
      </c>
      <c r="T19" s="57">
        <f aca="true" t="shared" si="1" ref="T19:T82">IF(E19="",0,IF(LEFT(H19,1)="■",0,1))</f>
        <v>0</v>
      </c>
      <c r="U19" s="41"/>
      <c r="V19" s="46"/>
      <c r="W19" s="251" t="s">
        <v>34</v>
      </c>
      <c r="X19" s="251" t="s">
        <v>35</v>
      </c>
      <c r="Y19" s="251" t="s">
        <v>38</v>
      </c>
      <c r="Z19" s="252"/>
      <c r="AA19" s="91"/>
      <c r="AB19" s="253" t="s">
        <v>31</v>
      </c>
      <c r="AC19" s="253" t="s">
        <v>33</v>
      </c>
      <c r="AD19" s="253" t="s">
        <v>32</v>
      </c>
      <c r="AE19" s="252"/>
      <c r="AF19" s="50"/>
      <c r="AG19" s="98" t="s">
        <v>111</v>
      </c>
      <c r="AH19" s="98" t="s">
        <v>112</v>
      </c>
      <c r="AI19" s="98" t="s">
        <v>124</v>
      </c>
      <c r="AJ19" s="98" t="s">
        <v>113</v>
      </c>
      <c r="AK19" s="98" t="s">
        <v>114</v>
      </c>
      <c r="AL19" s="98" t="s">
        <v>115</v>
      </c>
      <c r="AM19" s="98" t="s">
        <v>116</v>
      </c>
      <c r="AN19" s="98" t="s">
        <v>117</v>
      </c>
      <c r="AO19" s="98" t="s">
        <v>118</v>
      </c>
      <c r="AP19" s="98" t="s">
        <v>119</v>
      </c>
      <c r="AQ19" s="98" t="s">
        <v>120</v>
      </c>
      <c r="AR19" s="98" t="s">
        <v>121</v>
      </c>
      <c r="AS19" s="98" t="s">
        <v>122</v>
      </c>
      <c r="AT19" s="98" t="s">
        <v>123</v>
      </c>
      <c r="AU19" s="98" t="s">
        <v>154</v>
      </c>
      <c r="AV19" s="98" t="s">
        <v>155</v>
      </c>
      <c r="AW19" s="2"/>
      <c r="AX19" s="2"/>
      <c r="AY19" s="2"/>
      <c r="AZ19" s="2"/>
      <c r="BA19" s="2"/>
      <c r="BB19" s="2"/>
      <c r="BC19" s="2"/>
      <c r="BD19" s="2"/>
      <c r="BE19" s="2"/>
      <c r="BF19" s="2"/>
      <c r="BG19" s="2"/>
    </row>
    <row r="20" spans="1:40" ht="30" customHeight="1">
      <c r="A20" s="18"/>
      <c r="B20" s="7"/>
      <c r="C20" s="242">
        <v>2</v>
      </c>
      <c r="D20" s="216"/>
      <c r="E20" s="326"/>
      <c r="F20" s="327"/>
      <c r="G20" s="135"/>
      <c r="H20" s="129"/>
      <c r="I20" s="265"/>
      <c r="J20" s="141"/>
      <c r="K20" s="145"/>
      <c r="L20" s="266">
        <f aca="true" t="shared" si="2" ref="L20:L83">IF(OR(G20="■両方■",G20="□運営■"),IF(OR(J20=0,K20=0),"",_xlfn.IFERROR(DATEDIF(DATE(IF(LEFT(J20,1)="H",MID(J20,2,2)+1988,IF(LEFT(J20,1)="R",MID(J20,2,2)+2018)),K20,1),DATE(RIGHT($J$16,1)+2018,$M$16,1),"y"),"未")),"")</f>
      </c>
      <c r="M20" s="122"/>
      <c r="N20" s="122"/>
      <c r="O20" s="267">
        <f aca="true" t="shared" si="3" ref="O20:O83">IF(M20=0,"",N20*100/M20)</f>
      </c>
      <c r="P20" s="123">
        <f aca="true" t="shared" si="4" ref="P20:P83">IF(O20="","",IF(OR(O20&gt;100,O20&lt;0),"★",""))</f>
      </c>
      <c r="Q20" s="41"/>
      <c r="R20" s="41"/>
      <c r="S20" s="57">
        <f t="shared" si="0"/>
        <v>0</v>
      </c>
      <c r="T20" s="57">
        <f t="shared" si="1"/>
        <v>0</v>
      </c>
      <c r="U20" s="41"/>
      <c r="V20" s="41"/>
      <c r="W20" s="254"/>
      <c r="X20" s="86"/>
      <c r="Y20" s="86"/>
      <c r="Z20" s="87"/>
      <c r="AA20" s="87"/>
      <c r="AB20" s="88"/>
      <c r="AC20" s="13"/>
      <c r="AD20" s="13"/>
      <c r="AE20" s="13"/>
      <c r="AF20" s="13"/>
      <c r="AG20" s="331"/>
      <c r="AH20" s="331"/>
      <c r="AI20" s="331"/>
      <c r="AJ20" s="331"/>
      <c r="AK20" s="331"/>
      <c r="AL20" s="331"/>
      <c r="AM20" s="331"/>
      <c r="AN20" s="1"/>
    </row>
    <row r="21" spans="1:40" ht="30" customHeight="1">
      <c r="A21" s="16"/>
      <c r="B21" s="7"/>
      <c r="C21" s="118">
        <v>3</v>
      </c>
      <c r="D21" s="216"/>
      <c r="E21" s="326"/>
      <c r="F21" s="327"/>
      <c r="G21" s="135"/>
      <c r="H21" s="129"/>
      <c r="I21" s="265"/>
      <c r="J21" s="141"/>
      <c r="K21" s="145"/>
      <c r="L21" s="266">
        <f t="shared" si="2"/>
      </c>
      <c r="M21" s="122"/>
      <c r="N21" s="122"/>
      <c r="O21" s="267">
        <f t="shared" si="3"/>
      </c>
      <c r="P21" s="123">
        <f t="shared" si="4"/>
      </c>
      <c r="Q21" s="41"/>
      <c r="R21" s="41"/>
      <c r="S21" s="57">
        <f t="shared" si="0"/>
        <v>0</v>
      </c>
      <c r="T21" s="57">
        <f t="shared" si="1"/>
        <v>0</v>
      </c>
      <c r="U21" s="41"/>
      <c r="V21" s="41"/>
      <c r="W21" s="255"/>
      <c r="X21" s="89"/>
      <c r="Y21" s="90"/>
      <c r="Z21" s="89"/>
      <c r="AA21" s="89"/>
      <c r="AB21" s="14"/>
      <c r="AC21" s="14"/>
      <c r="AD21" s="14"/>
      <c r="AE21" s="14"/>
      <c r="AF21" s="14"/>
      <c r="AG21" s="13"/>
      <c r="AH21" s="13"/>
      <c r="AI21" s="13"/>
      <c r="AJ21" s="13"/>
      <c r="AK21" s="13"/>
      <c r="AL21" s="13"/>
      <c r="AM21" s="13"/>
      <c r="AN21" s="1"/>
    </row>
    <row r="22" spans="1:40" ht="30" customHeight="1">
      <c r="A22" s="16"/>
      <c r="B22" s="1"/>
      <c r="C22" s="242">
        <v>4</v>
      </c>
      <c r="D22" s="216"/>
      <c r="E22" s="326"/>
      <c r="F22" s="327"/>
      <c r="G22" s="135"/>
      <c r="H22" s="129"/>
      <c r="I22" s="265"/>
      <c r="J22" s="141"/>
      <c r="K22" s="145"/>
      <c r="L22" s="266">
        <f t="shared" si="2"/>
      </c>
      <c r="M22" s="122"/>
      <c r="N22" s="122"/>
      <c r="O22" s="267">
        <f t="shared" si="3"/>
      </c>
      <c r="P22" s="123">
        <f t="shared" si="4"/>
      </c>
      <c r="Q22" s="41"/>
      <c r="R22" s="41"/>
      <c r="S22" s="57">
        <f t="shared" si="0"/>
        <v>0</v>
      </c>
      <c r="T22" s="57">
        <f t="shared" si="1"/>
        <v>0</v>
      </c>
      <c r="U22" s="41"/>
      <c r="V22" s="41"/>
      <c r="W22" s="255"/>
      <c r="X22" s="89"/>
      <c r="Y22" s="90"/>
      <c r="Z22" s="89"/>
      <c r="AA22" s="89"/>
      <c r="AB22" s="14"/>
      <c r="AC22" s="14"/>
      <c r="AD22" s="14"/>
      <c r="AE22" s="14"/>
      <c r="AF22" s="14"/>
      <c r="AG22" s="13"/>
      <c r="AH22" s="13"/>
      <c r="AI22" s="13"/>
      <c r="AJ22" s="13"/>
      <c r="AK22" s="13"/>
      <c r="AL22" s="13"/>
      <c r="AM22" s="13"/>
      <c r="AN22" s="1"/>
    </row>
    <row r="23" spans="1:40" ht="30" customHeight="1">
      <c r="A23" s="16"/>
      <c r="B23" s="1"/>
      <c r="C23" s="118">
        <v>5</v>
      </c>
      <c r="D23" s="216"/>
      <c r="E23" s="326"/>
      <c r="F23" s="327"/>
      <c r="G23" s="135"/>
      <c r="H23" s="129"/>
      <c r="I23" s="265"/>
      <c r="J23" s="141"/>
      <c r="K23" s="145"/>
      <c r="L23" s="266">
        <f t="shared" si="2"/>
      </c>
      <c r="M23" s="122"/>
      <c r="N23" s="122"/>
      <c r="O23" s="268">
        <f t="shared" si="3"/>
      </c>
      <c r="P23" s="123">
        <f t="shared" si="4"/>
      </c>
      <c r="Q23" s="41"/>
      <c r="R23" s="41"/>
      <c r="S23" s="57">
        <f t="shared" si="0"/>
        <v>0</v>
      </c>
      <c r="T23" s="57">
        <f t="shared" si="1"/>
        <v>0</v>
      </c>
      <c r="U23" s="41"/>
      <c r="V23" s="41"/>
      <c r="W23" s="255"/>
      <c r="X23" s="89"/>
      <c r="Y23" s="90"/>
      <c r="Z23" s="89"/>
      <c r="AA23" s="89"/>
      <c r="AB23" s="60"/>
      <c r="AC23" s="1"/>
      <c r="AD23" s="1"/>
      <c r="AE23" s="1"/>
      <c r="AF23" s="1"/>
      <c r="AG23" s="13"/>
      <c r="AH23" s="13"/>
      <c r="AI23" s="13"/>
      <c r="AJ23" s="13"/>
      <c r="AK23" s="13"/>
      <c r="AL23" s="13"/>
      <c r="AM23" s="13"/>
      <c r="AN23" s="1"/>
    </row>
    <row r="24" spans="1:40" ht="30" customHeight="1">
      <c r="A24" s="16"/>
      <c r="B24" s="1"/>
      <c r="C24" s="242">
        <v>6</v>
      </c>
      <c r="D24" s="216"/>
      <c r="E24" s="326"/>
      <c r="F24" s="327"/>
      <c r="G24" s="135"/>
      <c r="H24" s="129"/>
      <c r="I24" s="265"/>
      <c r="J24" s="141"/>
      <c r="K24" s="145"/>
      <c r="L24" s="266">
        <f t="shared" si="2"/>
      </c>
      <c r="M24" s="122"/>
      <c r="N24" s="122"/>
      <c r="O24" s="268">
        <f t="shared" si="3"/>
      </c>
      <c r="P24" s="123">
        <f t="shared" si="4"/>
      </c>
      <c r="Q24" s="41"/>
      <c r="R24" s="41"/>
      <c r="S24" s="57">
        <f t="shared" si="0"/>
        <v>0</v>
      </c>
      <c r="T24" s="57">
        <f t="shared" si="1"/>
        <v>0</v>
      </c>
      <c r="U24" s="41"/>
      <c r="V24" s="41"/>
      <c r="W24" s="89"/>
      <c r="X24" s="89"/>
      <c r="Y24" s="90"/>
      <c r="Z24" s="89"/>
      <c r="AA24" s="89"/>
      <c r="AB24" s="60"/>
      <c r="AC24" s="1"/>
      <c r="AD24" s="1"/>
      <c r="AE24" s="1"/>
      <c r="AF24" s="1"/>
      <c r="AG24" s="1"/>
      <c r="AH24" s="13"/>
      <c r="AI24" s="13"/>
      <c r="AJ24" s="13"/>
      <c r="AK24" s="13"/>
      <c r="AL24" s="13"/>
      <c r="AM24" s="13"/>
      <c r="AN24" s="1"/>
    </row>
    <row r="25" spans="1:40" ht="30" customHeight="1">
      <c r="A25" s="16"/>
      <c r="B25" s="1"/>
      <c r="C25" s="118">
        <v>7</v>
      </c>
      <c r="D25" s="216"/>
      <c r="E25" s="326"/>
      <c r="F25" s="327"/>
      <c r="G25" s="135"/>
      <c r="H25" s="129"/>
      <c r="I25" s="265"/>
      <c r="J25" s="141"/>
      <c r="K25" s="145"/>
      <c r="L25" s="266">
        <f t="shared" si="2"/>
      </c>
      <c r="M25" s="122"/>
      <c r="N25" s="122"/>
      <c r="O25" s="268">
        <f t="shared" si="3"/>
      </c>
      <c r="P25" s="123">
        <f t="shared" si="4"/>
      </c>
      <c r="Q25" s="41"/>
      <c r="R25" s="41"/>
      <c r="S25" s="57">
        <f t="shared" si="0"/>
        <v>0</v>
      </c>
      <c r="T25" s="57">
        <f t="shared" si="1"/>
        <v>0</v>
      </c>
      <c r="U25" s="41"/>
      <c r="V25" s="41"/>
      <c r="W25" s="89"/>
      <c r="X25" s="89"/>
      <c r="Y25" s="90"/>
      <c r="Z25" s="89"/>
      <c r="AA25" s="89"/>
      <c r="AB25" s="60"/>
      <c r="AC25" s="1"/>
      <c r="AD25" s="1"/>
      <c r="AE25" s="1"/>
      <c r="AF25" s="1"/>
      <c r="AG25" s="14"/>
      <c r="AH25" s="13"/>
      <c r="AI25" s="13"/>
      <c r="AJ25" s="13"/>
      <c r="AK25" s="13"/>
      <c r="AL25" s="13"/>
      <c r="AM25" s="13"/>
      <c r="AN25" s="1"/>
    </row>
    <row r="26" spans="1:40" ht="30" customHeight="1">
      <c r="A26" s="16"/>
      <c r="B26" s="1"/>
      <c r="C26" s="242">
        <v>8</v>
      </c>
      <c r="D26" s="216"/>
      <c r="E26" s="326"/>
      <c r="F26" s="327"/>
      <c r="G26" s="135"/>
      <c r="H26" s="129"/>
      <c r="I26" s="265"/>
      <c r="J26" s="141"/>
      <c r="K26" s="145"/>
      <c r="L26" s="266">
        <f t="shared" si="2"/>
      </c>
      <c r="M26" s="122"/>
      <c r="N26" s="122"/>
      <c r="O26" s="268">
        <f t="shared" si="3"/>
      </c>
      <c r="P26" s="123">
        <f t="shared" si="4"/>
      </c>
      <c r="Q26" s="41"/>
      <c r="R26" s="41"/>
      <c r="S26" s="57">
        <f t="shared" si="0"/>
        <v>0</v>
      </c>
      <c r="T26" s="57">
        <f t="shared" si="1"/>
        <v>0</v>
      </c>
      <c r="U26" s="41"/>
      <c r="V26" s="41"/>
      <c r="W26" s="48"/>
      <c r="X26" s="48"/>
      <c r="Y26" s="47"/>
      <c r="Z26" s="48"/>
      <c r="AA26" s="48"/>
      <c r="AB26" s="1"/>
      <c r="AC26" s="1"/>
      <c r="AD26" s="1"/>
      <c r="AE26" s="1"/>
      <c r="AF26" s="1"/>
      <c r="AG26" s="1"/>
      <c r="AH26" s="13"/>
      <c r="AI26" s="13"/>
      <c r="AJ26" s="13"/>
      <c r="AK26" s="13"/>
      <c r="AL26" s="13"/>
      <c r="AM26" s="13"/>
      <c r="AN26" s="1"/>
    </row>
    <row r="27" spans="1:40" ht="30" customHeight="1">
      <c r="A27" s="16"/>
      <c r="B27" s="1"/>
      <c r="C27" s="118">
        <v>9</v>
      </c>
      <c r="D27" s="216"/>
      <c r="E27" s="326"/>
      <c r="F27" s="327"/>
      <c r="G27" s="135"/>
      <c r="H27" s="129"/>
      <c r="I27" s="265"/>
      <c r="J27" s="141"/>
      <c r="K27" s="145"/>
      <c r="L27" s="266">
        <f t="shared" si="2"/>
      </c>
      <c r="M27" s="122"/>
      <c r="N27" s="122"/>
      <c r="O27" s="268">
        <f t="shared" si="3"/>
      </c>
      <c r="P27" s="123">
        <f t="shared" si="4"/>
      </c>
      <c r="Q27" s="41"/>
      <c r="R27" s="41"/>
      <c r="S27" s="57">
        <f t="shared" si="0"/>
        <v>0</v>
      </c>
      <c r="T27" s="57">
        <f t="shared" si="1"/>
        <v>0</v>
      </c>
      <c r="U27" s="41"/>
      <c r="V27" s="41"/>
      <c r="W27" s="48"/>
      <c r="X27" s="48"/>
      <c r="Y27" s="47"/>
      <c r="Z27" s="48"/>
      <c r="AA27" s="48"/>
      <c r="AB27" s="1"/>
      <c r="AC27" s="1"/>
      <c r="AD27" s="1"/>
      <c r="AE27" s="1"/>
      <c r="AF27" s="1"/>
      <c r="AG27" s="1"/>
      <c r="AH27" s="13"/>
      <c r="AI27" s="13"/>
      <c r="AJ27" s="13"/>
      <c r="AK27" s="13"/>
      <c r="AL27" s="13"/>
      <c r="AM27" s="13"/>
      <c r="AN27" s="1"/>
    </row>
    <row r="28" spans="1:40" ht="30" customHeight="1">
      <c r="A28" s="16"/>
      <c r="B28" s="1"/>
      <c r="C28" s="242">
        <v>10</v>
      </c>
      <c r="D28" s="216"/>
      <c r="E28" s="326"/>
      <c r="F28" s="327"/>
      <c r="G28" s="135"/>
      <c r="H28" s="129"/>
      <c r="I28" s="265"/>
      <c r="J28" s="141"/>
      <c r="K28" s="145"/>
      <c r="L28" s="266">
        <f t="shared" si="2"/>
      </c>
      <c r="M28" s="122"/>
      <c r="N28" s="122"/>
      <c r="O28" s="268">
        <f t="shared" si="3"/>
      </c>
      <c r="P28" s="123">
        <f t="shared" si="4"/>
      </c>
      <c r="Q28" s="41"/>
      <c r="R28" s="41"/>
      <c r="S28" s="57">
        <f t="shared" si="0"/>
        <v>0</v>
      </c>
      <c r="T28" s="57">
        <f t="shared" si="1"/>
        <v>0</v>
      </c>
      <c r="U28" s="41"/>
      <c r="V28" s="41"/>
      <c r="W28" s="48"/>
      <c r="X28" s="48"/>
      <c r="Y28" s="47"/>
      <c r="Z28" s="48"/>
      <c r="AA28" s="48"/>
      <c r="AB28" s="1"/>
      <c r="AC28" s="1"/>
      <c r="AD28" s="1"/>
      <c r="AE28" s="1"/>
      <c r="AF28" s="1"/>
      <c r="AG28" s="1"/>
      <c r="AH28" s="13"/>
      <c r="AI28" s="13"/>
      <c r="AJ28" s="13"/>
      <c r="AK28" s="13"/>
      <c r="AL28" s="13"/>
      <c r="AM28" s="13"/>
      <c r="AN28" s="1"/>
    </row>
    <row r="29" spans="1:40" ht="30" customHeight="1">
      <c r="A29" s="16"/>
      <c r="B29" s="1"/>
      <c r="C29" s="118">
        <v>11</v>
      </c>
      <c r="D29" s="216"/>
      <c r="E29" s="326"/>
      <c r="F29" s="327"/>
      <c r="G29" s="135"/>
      <c r="H29" s="129"/>
      <c r="I29" s="265"/>
      <c r="J29" s="141"/>
      <c r="K29" s="145"/>
      <c r="L29" s="266">
        <f t="shared" si="2"/>
      </c>
      <c r="M29" s="122"/>
      <c r="N29" s="122"/>
      <c r="O29" s="268">
        <f t="shared" si="3"/>
      </c>
      <c r="P29" s="123">
        <f t="shared" si="4"/>
      </c>
      <c r="Q29" s="41"/>
      <c r="R29" s="41"/>
      <c r="S29" s="57">
        <f t="shared" si="0"/>
        <v>0</v>
      </c>
      <c r="T29" s="57">
        <f t="shared" si="1"/>
        <v>0</v>
      </c>
      <c r="U29" s="41"/>
      <c r="V29" s="41"/>
      <c r="W29" s="48"/>
      <c r="X29" s="48"/>
      <c r="Y29" s="47"/>
      <c r="Z29" s="48"/>
      <c r="AA29" s="48"/>
      <c r="AB29" s="1"/>
      <c r="AC29" s="1"/>
      <c r="AD29" s="1"/>
      <c r="AE29" s="1"/>
      <c r="AF29" s="1"/>
      <c r="AG29" s="1"/>
      <c r="AH29" s="13"/>
      <c r="AI29" s="13"/>
      <c r="AJ29" s="13"/>
      <c r="AK29" s="13"/>
      <c r="AL29" s="13"/>
      <c r="AM29" s="13"/>
      <c r="AN29" s="1"/>
    </row>
    <row r="30" spans="1:40" ht="30" customHeight="1">
      <c r="A30" s="16"/>
      <c r="B30" s="1"/>
      <c r="C30" s="242">
        <v>12</v>
      </c>
      <c r="D30" s="216"/>
      <c r="E30" s="326"/>
      <c r="F30" s="327"/>
      <c r="G30" s="135"/>
      <c r="H30" s="129"/>
      <c r="I30" s="265"/>
      <c r="J30" s="141"/>
      <c r="K30" s="145"/>
      <c r="L30" s="266">
        <f t="shared" si="2"/>
      </c>
      <c r="M30" s="122"/>
      <c r="N30" s="122"/>
      <c r="O30" s="268">
        <f t="shared" si="3"/>
      </c>
      <c r="P30" s="123">
        <f t="shared" si="4"/>
      </c>
      <c r="Q30" s="41"/>
      <c r="R30" s="41"/>
      <c r="S30" s="57">
        <f t="shared" si="0"/>
        <v>0</v>
      </c>
      <c r="T30" s="57">
        <f t="shared" si="1"/>
        <v>0</v>
      </c>
      <c r="U30" s="41"/>
      <c r="V30" s="41"/>
      <c r="W30" s="1"/>
      <c r="X30" s="1"/>
      <c r="Y30" s="1"/>
      <c r="Z30" s="1"/>
      <c r="AA30" s="1"/>
      <c r="AB30" s="1"/>
      <c r="AC30" s="1"/>
      <c r="AD30" s="1"/>
      <c r="AE30" s="1"/>
      <c r="AF30" s="1"/>
      <c r="AG30" s="1"/>
      <c r="AH30" s="13"/>
      <c r="AI30" s="13"/>
      <c r="AJ30" s="13"/>
      <c r="AK30" s="13"/>
      <c r="AL30" s="13"/>
      <c r="AM30" s="13"/>
      <c r="AN30" s="1"/>
    </row>
    <row r="31" spans="1:40" ht="30" customHeight="1">
      <c r="A31" s="16"/>
      <c r="B31" s="1"/>
      <c r="C31" s="118">
        <v>13</v>
      </c>
      <c r="D31" s="216"/>
      <c r="E31" s="326"/>
      <c r="F31" s="327"/>
      <c r="G31" s="135"/>
      <c r="H31" s="129"/>
      <c r="I31" s="265"/>
      <c r="J31" s="141"/>
      <c r="K31" s="145"/>
      <c r="L31" s="266">
        <f t="shared" si="2"/>
      </c>
      <c r="M31" s="122"/>
      <c r="N31" s="122"/>
      <c r="O31" s="268">
        <f t="shared" si="3"/>
      </c>
      <c r="P31" s="123">
        <f t="shared" si="4"/>
      </c>
      <c r="Q31" s="41"/>
      <c r="R31" s="41"/>
      <c r="S31" s="57">
        <f t="shared" si="0"/>
        <v>0</v>
      </c>
      <c r="T31" s="57">
        <f t="shared" si="1"/>
        <v>0</v>
      </c>
      <c r="U31" s="41"/>
      <c r="V31" s="41"/>
      <c r="W31" s="1"/>
      <c r="X31" s="1"/>
      <c r="Y31" s="1"/>
      <c r="Z31" s="1"/>
      <c r="AA31" s="1"/>
      <c r="AB31" s="1"/>
      <c r="AC31" s="1"/>
      <c r="AD31" s="1"/>
      <c r="AE31" s="1"/>
      <c r="AF31" s="1"/>
      <c r="AG31" s="1"/>
      <c r="AH31" s="13"/>
      <c r="AI31" s="13"/>
      <c r="AJ31" s="13"/>
      <c r="AK31" s="13"/>
      <c r="AL31" s="13"/>
      <c r="AM31" s="13"/>
      <c r="AN31" s="1"/>
    </row>
    <row r="32" spans="1:40" ht="30" customHeight="1">
      <c r="A32" s="16"/>
      <c r="B32" s="1"/>
      <c r="C32" s="242">
        <v>14</v>
      </c>
      <c r="D32" s="216"/>
      <c r="E32" s="326"/>
      <c r="F32" s="327"/>
      <c r="G32" s="135"/>
      <c r="H32" s="129"/>
      <c r="I32" s="265"/>
      <c r="J32" s="141"/>
      <c r="K32" s="145"/>
      <c r="L32" s="266">
        <f t="shared" si="2"/>
      </c>
      <c r="M32" s="122"/>
      <c r="N32" s="122"/>
      <c r="O32" s="268">
        <f t="shared" si="3"/>
      </c>
      <c r="P32" s="123">
        <f t="shared" si="4"/>
      </c>
      <c r="Q32" s="41"/>
      <c r="R32" s="41"/>
      <c r="S32" s="57">
        <f t="shared" si="0"/>
        <v>0</v>
      </c>
      <c r="T32" s="57">
        <f t="shared" si="1"/>
        <v>0</v>
      </c>
      <c r="U32" s="41"/>
      <c r="V32" s="41"/>
      <c r="W32" s="1"/>
      <c r="X32" s="1"/>
      <c r="Y32" s="1"/>
      <c r="Z32" s="1"/>
      <c r="AA32" s="1"/>
      <c r="AB32" s="1"/>
      <c r="AC32" s="1"/>
      <c r="AD32" s="1"/>
      <c r="AE32" s="1"/>
      <c r="AF32" s="1"/>
      <c r="AG32" s="1"/>
      <c r="AH32" s="13"/>
      <c r="AI32" s="13"/>
      <c r="AJ32" s="13"/>
      <c r="AK32" s="13"/>
      <c r="AL32" s="13"/>
      <c r="AM32" s="13"/>
      <c r="AN32" s="1"/>
    </row>
    <row r="33" spans="1:40" ht="30" customHeight="1">
      <c r="A33" s="16"/>
      <c r="B33" s="1"/>
      <c r="C33" s="118">
        <v>15</v>
      </c>
      <c r="D33" s="216"/>
      <c r="E33" s="326"/>
      <c r="F33" s="327"/>
      <c r="G33" s="135"/>
      <c r="H33" s="129"/>
      <c r="I33" s="265"/>
      <c r="J33" s="141"/>
      <c r="K33" s="145"/>
      <c r="L33" s="266">
        <f t="shared" si="2"/>
      </c>
      <c r="M33" s="122"/>
      <c r="N33" s="122"/>
      <c r="O33" s="268">
        <f t="shared" si="3"/>
      </c>
      <c r="P33" s="123">
        <f t="shared" si="4"/>
      </c>
      <c r="Q33" s="41"/>
      <c r="R33" s="41"/>
      <c r="S33" s="57">
        <f t="shared" si="0"/>
        <v>0</v>
      </c>
      <c r="T33" s="57">
        <f t="shared" si="1"/>
        <v>0</v>
      </c>
      <c r="U33" s="41"/>
      <c r="V33" s="41"/>
      <c r="W33" s="1"/>
      <c r="X33" s="1"/>
      <c r="Y33" s="1"/>
      <c r="Z33" s="1"/>
      <c r="AA33" s="1"/>
      <c r="AB33" s="1"/>
      <c r="AC33" s="1"/>
      <c r="AD33" s="1"/>
      <c r="AE33" s="1"/>
      <c r="AF33" s="1"/>
      <c r="AG33" s="1"/>
      <c r="AH33" s="13"/>
      <c r="AI33" s="13"/>
      <c r="AJ33" s="13"/>
      <c r="AK33" s="13"/>
      <c r="AL33" s="13"/>
      <c r="AM33" s="13"/>
      <c r="AN33" s="1"/>
    </row>
    <row r="34" spans="1:40" ht="30" customHeight="1">
      <c r="A34" s="16"/>
      <c r="B34" s="1"/>
      <c r="C34" s="242">
        <v>16</v>
      </c>
      <c r="D34" s="216"/>
      <c r="E34" s="326"/>
      <c r="F34" s="327"/>
      <c r="G34" s="135"/>
      <c r="H34" s="129"/>
      <c r="I34" s="265"/>
      <c r="J34" s="141"/>
      <c r="K34" s="145"/>
      <c r="L34" s="266">
        <f t="shared" si="2"/>
      </c>
      <c r="M34" s="122"/>
      <c r="N34" s="122"/>
      <c r="O34" s="268">
        <f t="shared" si="3"/>
      </c>
      <c r="P34" s="123">
        <f t="shared" si="4"/>
      </c>
      <c r="Q34" s="41"/>
      <c r="R34" s="41"/>
      <c r="S34" s="57">
        <f t="shared" si="0"/>
        <v>0</v>
      </c>
      <c r="T34" s="57">
        <f t="shared" si="1"/>
        <v>0</v>
      </c>
      <c r="U34" s="41"/>
      <c r="V34" s="41"/>
      <c r="W34" s="1"/>
      <c r="X34" s="1"/>
      <c r="Y34" s="1"/>
      <c r="Z34" s="1"/>
      <c r="AA34" s="1"/>
      <c r="AB34" s="1"/>
      <c r="AC34" s="1"/>
      <c r="AD34" s="1"/>
      <c r="AE34" s="1"/>
      <c r="AF34" s="1"/>
      <c r="AG34" s="1"/>
      <c r="AH34" s="13"/>
      <c r="AI34" s="13"/>
      <c r="AJ34" s="13"/>
      <c r="AK34" s="13"/>
      <c r="AL34" s="13"/>
      <c r="AM34" s="13"/>
      <c r="AN34" s="1"/>
    </row>
    <row r="35" spans="1:40" ht="30" customHeight="1">
      <c r="A35" s="16"/>
      <c r="B35" s="257" t="s">
        <v>13</v>
      </c>
      <c r="C35" s="118">
        <v>17</v>
      </c>
      <c r="D35" s="216"/>
      <c r="E35" s="326"/>
      <c r="F35" s="327"/>
      <c r="G35" s="135"/>
      <c r="H35" s="129"/>
      <c r="I35" s="265"/>
      <c r="J35" s="141"/>
      <c r="K35" s="145"/>
      <c r="L35" s="266">
        <f t="shared" si="2"/>
      </c>
      <c r="M35" s="122"/>
      <c r="N35" s="122"/>
      <c r="O35" s="268">
        <f t="shared" si="3"/>
      </c>
      <c r="P35" s="123">
        <f t="shared" si="4"/>
      </c>
      <c r="Q35" s="41"/>
      <c r="R35" s="41"/>
      <c r="S35" s="57">
        <f t="shared" si="0"/>
        <v>0</v>
      </c>
      <c r="T35" s="57">
        <f t="shared" si="1"/>
        <v>0</v>
      </c>
      <c r="U35" s="41"/>
      <c r="V35" s="41"/>
      <c r="W35" s="1"/>
      <c r="X35" s="1"/>
      <c r="Y35" s="1"/>
      <c r="Z35" s="1"/>
      <c r="AA35" s="1"/>
      <c r="AB35" s="1"/>
      <c r="AC35" s="1"/>
      <c r="AD35" s="1"/>
      <c r="AE35" s="1"/>
      <c r="AF35" s="1"/>
      <c r="AG35" s="1"/>
      <c r="AH35" s="13"/>
      <c r="AI35" s="13"/>
      <c r="AJ35" s="13"/>
      <c r="AK35" s="13"/>
      <c r="AL35" s="13"/>
      <c r="AM35" s="13"/>
      <c r="AN35" s="1"/>
    </row>
    <row r="36" spans="1:40" ht="30" customHeight="1" hidden="1">
      <c r="A36" s="16"/>
      <c r="B36" s="1"/>
      <c r="C36" s="242">
        <v>18</v>
      </c>
      <c r="D36" s="216"/>
      <c r="E36" s="326"/>
      <c r="F36" s="327"/>
      <c r="G36" s="135"/>
      <c r="H36" s="129"/>
      <c r="I36" s="265"/>
      <c r="J36" s="141"/>
      <c r="K36" s="145"/>
      <c r="L36" s="266">
        <f t="shared" si="2"/>
      </c>
      <c r="M36" s="122"/>
      <c r="N36" s="122"/>
      <c r="O36" s="268">
        <f t="shared" si="3"/>
      </c>
      <c r="P36" s="123">
        <f t="shared" si="4"/>
      </c>
      <c r="Q36" s="41"/>
      <c r="R36" s="41"/>
      <c r="S36" s="57">
        <f t="shared" si="0"/>
        <v>0</v>
      </c>
      <c r="T36" s="57">
        <f t="shared" si="1"/>
        <v>0</v>
      </c>
      <c r="U36" s="41"/>
      <c r="V36" s="41"/>
      <c r="W36" s="1"/>
      <c r="X36" s="1"/>
      <c r="Y36" s="1"/>
      <c r="Z36" s="1"/>
      <c r="AA36" s="1"/>
      <c r="AB36" s="1"/>
      <c r="AC36" s="1"/>
      <c r="AD36" s="1"/>
      <c r="AE36" s="1"/>
      <c r="AF36" s="1"/>
      <c r="AG36" s="1"/>
      <c r="AH36" s="13"/>
      <c r="AI36" s="13"/>
      <c r="AJ36" s="13"/>
      <c r="AK36" s="13"/>
      <c r="AL36" s="13"/>
      <c r="AM36" s="13"/>
      <c r="AN36" s="1"/>
    </row>
    <row r="37" spans="1:40" ht="30" customHeight="1" hidden="1">
      <c r="A37" s="16"/>
      <c r="B37" s="1"/>
      <c r="C37" s="118">
        <v>19</v>
      </c>
      <c r="D37" s="216"/>
      <c r="E37" s="326"/>
      <c r="F37" s="327"/>
      <c r="G37" s="135"/>
      <c r="H37" s="129"/>
      <c r="I37" s="265"/>
      <c r="J37" s="141"/>
      <c r="K37" s="145"/>
      <c r="L37" s="266">
        <f t="shared" si="2"/>
      </c>
      <c r="M37" s="122"/>
      <c r="N37" s="122"/>
      <c r="O37" s="268">
        <f t="shared" si="3"/>
      </c>
      <c r="P37" s="123">
        <f t="shared" si="4"/>
      </c>
      <c r="Q37" s="41"/>
      <c r="R37" s="41"/>
      <c r="S37" s="57">
        <f t="shared" si="0"/>
        <v>0</v>
      </c>
      <c r="T37" s="57">
        <f t="shared" si="1"/>
        <v>0</v>
      </c>
      <c r="U37" s="41"/>
      <c r="V37" s="41"/>
      <c r="W37" s="1"/>
      <c r="X37" s="1"/>
      <c r="Y37" s="1"/>
      <c r="Z37" s="1"/>
      <c r="AA37" s="1"/>
      <c r="AB37" s="1"/>
      <c r="AC37" s="1"/>
      <c r="AD37" s="1"/>
      <c r="AE37" s="1"/>
      <c r="AF37" s="1"/>
      <c r="AG37" s="13"/>
      <c r="AH37" s="13"/>
      <c r="AI37" s="13"/>
      <c r="AJ37" s="13"/>
      <c r="AK37" s="13"/>
      <c r="AL37" s="13"/>
      <c r="AM37" s="13"/>
      <c r="AN37" s="1"/>
    </row>
    <row r="38" spans="1:40" ht="30" customHeight="1" hidden="1">
      <c r="A38" s="16"/>
      <c r="B38" s="257"/>
      <c r="C38" s="242">
        <v>20</v>
      </c>
      <c r="D38" s="216"/>
      <c r="E38" s="326"/>
      <c r="F38" s="327"/>
      <c r="G38" s="135"/>
      <c r="H38" s="129"/>
      <c r="I38" s="265"/>
      <c r="J38" s="141"/>
      <c r="K38" s="145"/>
      <c r="L38" s="266">
        <f t="shared" si="2"/>
      </c>
      <c r="M38" s="122"/>
      <c r="N38" s="122"/>
      <c r="O38" s="268">
        <f t="shared" si="3"/>
      </c>
      <c r="P38" s="123">
        <f t="shared" si="4"/>
      </c>
      <c r="Q38" s="41"/>
      <c r="R38" s="41"/>
      <c r="S38" s="57">
        <f t="shared" si="0"/>
        <v>0</v>
      </c>
      <c r="T38" s="57">
        <f t="shared" si="1"/>
        <v>0</v>
      </c>
      <c r="U38" s="41"/>
      <c r="V38" s="41"/>
      <c r="W38" s="1"/>
      <c r="X38" s="1"/>
      <c r="Y38" s="1"/>
      <c r="Z38" s="1"/>
      <c r="AA38" s="1"/>
      <c r="AB38" s="1"/>
      <c r="AC38" s="1"/>
      <c r="AD38" s="1"/>
      <c r="AE38" s="1"/>
      <c r="AF38" s="1"/>
      <c r="AG38" s="13"/>
      <c r="AH38" s="13"/>
      <c r="AI38" s="13"/>
      <c r="AJ38" s="13"/>
      <c r="AK38" s="13"/>
      <c r="AL38" s="13"/>
      <c r="AM38" s="13"/>
      <c r="AN38" s="1"/>
    </row>
    <row r="39" spans="1:40" ht="30" customHeight="1" hidden="1">
      <c r="A39" s="16"/>
      <c r="B39" s="1"/>
      <c r="C39" s="118">
        <v>21</v>
      </c>
      <c r="D39" s="216"/>
      <c r="E39" s="326"/>
      <c r="F39" s="327"/>
      <c r="G39" s="135"/>
      <c r="H39" s="129"/>
      <c r="I39" s="265"/>
      <c r="J39" s="141"/>
      <c r="K39" s="145"/>
      <c r="L39" s="266">
        <f t="shared" si="2"/>
      </c>
      <c r="M39" s="122"/>
      <c r="N39" s="122"/>
      <c r="O39" s="268">
        <f t="shared" si="3"/>
      </c>
      <c r="P39" s="123">
        <f t="shared" si="4"/>
      </c>
      <c r="Q39" s="41"/>
      <c r="R39" s="41"/>
      <c r="S39" s="57">
        <f t="shared" si="0"/>
        <v>0</v>
      </c>
      <c r="T39" s="57">
        <f t="shared" si="1"/>
        <v>0</v>
      </c>
      <c r="U39" s="41"/>
      <c r="V39" s="41"/>
      <c r="AF39" s="1"/>
      <c r="AG39" s="13"/>
      <c r="AH39" s="13"/>
      <c r="AI39" s="13"/>
      <c r="AJ39" s="13"/>
      <c r="AK39" s="13"/>
      <c r="AL39" s="13"/>
      <c r="AM39" s="13"/>
      <c r="AN39" s="1"/>
    </row>
    <row r="40" spans="1:40" ht="30" customHeight="1" hidden="1">
      <c r="A40" s="16"/>
      <c r="B40" s="1"/>
      <c r="C40" s="242">
        <v>22</v>
      </c>
      <c r="D40" s="216"/>
      <c r="E40" s="326"/>
      <c r="F40" s="327"/>
      <c r="G40" s="135"/>
      <c r="H40" s="129"/>
      <c r="I40" s="265"/>
      <c r="J40" s="141"/>
      <c r="K40" s="145"/>
      <c r="L40" s="266">
        <f t="shared" si="2"/>
      </c>
      <c r="M40" s="122"/>
      <c r="N40" s="122"/>
      <c r="O40" s="268">
        <f t="shared" si="3"/>
      </c>
      <c r="P40" s="123">
        <f t="shared" si="4"/>
      </c>
      <c r="Q40" s="41"/>
      <c r="R40" s="41"/>
      <c r="S40" s="57">
        <f t="shared" si="0"/>
        <v>0</v>
      </c>
      <c r="T40" s="57">
        <f t="shared" si="1"/>
        <v>0</v>
      </c>
      <c r="U40" s="41"/>
      <c r="V40" s="41"/>
      <c r="AF40" s="1"/>
      <c r="AG40" s="13"/>
      <c r="AH40" s="13"/>
      <c r="AI40" s="13"/>
      <c r="AJ40" s="13"/>
      <c r="AK40" s="13"/>
      <c r="AL40" s="13"/>
      <c r="AM40" s="13"/>
      <c r="AN40" s="1"/>
    </row>
    <row r="41" spans="1:40" ht="30" customHeight="1" hidden="1">
      <c r="A41" s="16"/>
      <c r="B41" s="1"/>
      <c r="C41" s="118">
        <v>23</v>
      </c>
      <c r="D41" s="216"/>
      <c r="E41" s="326"/>
      <c r="F41" s="327"/>
      <c r="G41" s="135"/>
      <c r="H41" s="129"/>
      <c r="I41" s="265"/>
      <c r="J41" s="141"/>
      <c r="K41" s="145"/>
      <c r="L41" s="266">
        <f t="shared" si="2"/>
      </c>
      <c r="M41" s="122"/>
      <c r="N41" s="122"/>
      <c r="O41" s="268">
        <f t="shared" si="3"/>
      </c>
      <c r="P41" s="123">
        <f t="shared" si="4"/>
      </c>
      <c r="Q41" s="41"/>
      <c r="R41" s="41"/>
      <c r="S41" s="57">
        <f t="shared" si="0"/>
        <v>0</v>
      </c>
      <c r="T41" s="57">
        <f t="shared" si="1"/>
        <v>0</v>
      </c>
      <c r="U41" s="41"/>
      <c r="V41" s="41"/>
      <c r="AF41" s="1"/>
      <c r="AG41" s="13"/>
      <c r="AH41" s="13"/>
      <c r="AI41" s="13"/>
      <c r="AJ41" s="13"/>
      <c r="AK41" s="13"/>
      <c r="AL41" s="13"/>
      <c r="AM41" s="13"/>
      <c r="AN41" s="1"/>
    </row>
    <row r="42" spans="1:40" ht="30" customHeight="1" hidden="1">
      <c r="A42" s="16"/>
      <c r="B42" s="1"/>
      <c r="C42" s="242">
        <v>24</v>
      </c>
      <c r="D42" s="216"/>
      <c r="E42" s="326"/>
      <c r="F42" s="327"/>
      <c r="G42" s="135"/>
      <c r="H42" s="129"/>
      <c r="I42" s="265"/>
      <c r="J42" s="141"/>
      <c r="K42" s="145"/>
      <c r="L42" s="266">
        <f t="shared" si="2"/>
      </c>
      <c r="M42" s="122"/>
      <c r="N42" s="122"/>
      <c r="O42" s="268">
        <f t="shared" si="3"/>
      </c>
      <c r="P42" s="123">
        <f t="shared" si="4"/>
      </c>
      <c r="Q42" s="41"/>
      <c r="R42" s="41"/>
      <c r="S42" s="57">
        <f t="shared" si="0"/>
        <v>0</v>
      </c>
      <c r="T42" s="57">
        <f t="shared" si="1"/>
        <v>0</v>
      </c>
      <c r="U42" s="41"/>
      <c r="V42" s="41"/>
      <c r="AF42" s="1"/>
      <c r="AG42" s="13"/>
      <c r="AH42" s="13"/>
      <c r="AI42" s="13"/>
      <c r="AJ42" s="13"/>
      <c r="AK42" s="13"/>
      <c r="AL42" s="13"/>
      <c r="AM42" s="13"/>
      <c r="AN42" s="1"/>
    </row>
    <row r="43" spans="1:40" ht="30" customHeight="1" hidden="1">
      <c r="A43" s="16"/>
      <c r="B43" s="1"/>
      <c r="C43" s="118">
        <v>25</v>
      </c>
      <c r="D43" s="216"/>
      <c r="E43" s="326"/>
      <c r="F43" s="327"/>
      <c r="G43" s="135"/>
      <c r="H43" s="129"/>
      <c r="I43" s="265"/>
      <c r="J43" s="141"/>
      <c r="K43" s="145"/>
      <c r="L43" s="266">
        <f t="shared" si="2"/>
      </c>
      <c r="M43" s="122"/>
      <c r="N43" s="122"/>
      <c r="O43" s="268">
        <f t="shared" si="3"/>
      </c>
      <c r="P43" s="123">
        <f t="shared" si="4"/>
      </c>
      <c r="Q43" s="41"/>
      <c r="R43" s="41"/>
      <c r="S43" s="57">
        <f t="shared" si="0"/>
        <v>0</v>
      </c>
      <c r="T43" s="57">
        <f t="shared" si="1"/>
        <v>0</v>
      </c>
      <c r="U43" s="41"/>
      <c r="V43" s="41"/>
      <c r="AF43" s="1"/>
      <c r="AG43" s="13"/>
      <c r="AH43" s="13"/>
      <c r="AI43" s="13"/>
      <c r="AJ43" s="13"/>
      <c r="AK43" s="13"/>
      <c r="AL43" s="13"/>
      <c r="AM43" s="13"/>
      <c r="AN43" s="1"/>
    </row>
    <row r="44" spans="1:40" ht="30" customHeight="1" hidden="1">
      <c r="A44" s="16"/>
      <c r="B44" s="1"/>
      <c r="C44" s="242">
        <v>26</v>
      </c>
      <c r="D44" s="216"/>
      <c r="E44" s="326"/>
      <c r="F44" s="327"/>
      <c r="G44" s="135"/>
      <c r="H44" s="129"/>
      <c r="I44" s="265"/>
      <c r="J44" s="141"/>
      <c r="K44" s="145"/>
      <c r="L44" s="266">
        <f t="shared" si="2"/>
      </c>
      <c r="M44" s="122"/>
      <c r="N44" s="122"/>
      <c r="O44" s="268">
        <f t="shared" si="3"/>
      </c>
      <c r="P44" s="123">
        <f t="shared" si="4"/>
      </c>
      <c r="Q44" s="41"/>
      <c r="R44" s="41"/>
      <c r="S44" s="57">
        <f t="shared" si="0"/>
        <v>0</v>
      </c>
      <c r="T44" s="57">
        <f t="shared" si="1"/>
        <v>0</v>
      </c>
      <c r="U44" s="41"/>
      <c r="V44" s="41"/>
      <c r="AF44" s="1"/>
      <c r="AG44" s="13"/>
      <c r="AH44" s="13"/>
      <c r="AI44" s="13"/>
      <c r="AJ44" s="13"/>
      <c r="AK44" s="13"/>
      <c r="AL44" s="13"/>
      <c r="AM44" s="13"/>
      <c r="AN44" s="1"/>
    </row>
    <row r="45" spans="1:40" ht="30" customHeight="1" hidden="1">
      <c r="A45" s="16"/>
      <c r="B45" s="1"/>
      <c r="C45" s="118">
        <v>27</v>
      </c>
      <c r="D45" s="216"/>
      <c r="E45" s="326"/>
      <c r="F45" s="327"/>
      <c r="G45" s="135"/>
      <c r="H45" s="129"/>
      <c r="I45" s="265"/>
      <c r="J45" s="141"/>
      <c r="K45" s="145"/>
      <c r="L45" s="266">
        <f t="shared" si="2"/>
      </c>
      <c r="M45" s="122"/>
      <c r="N45" s="122"/>
      <c r="O45" s="268">
        <f t="shared" si="3"/>
      </c>
      <c r="P45" s="123">
        <f t="shared" si="4"/>
      </c>
      <c r="Q45" s="41"/>
      <c r="R45" s="41"/>
      <c r="S45" s="57">
        <f t="shared" si="0"/>
        <v>0</v>
      </c>
      <c r="T45" s="57">
        <f t="shared" si="1"/>
        <v>0</v>
      </c>
      <c r="U45" s="41"/>
      <c r="V45" s="41"/>
      <c r="AF45" s="1"/>
      <c r="AG45" s="13"/>
      <c r="AH45" s="13"/>
      <c r="AI45" s="13"/>
      <c r="AJ45" s="13"/>
      <c r="AK45" s="13"/>
      <c r="AL45" s="13"/>
      <c r="AM45" s="13"/>
      <c r="AN45" s="1"/>
    </row>
    <row r="46" spans="1:40" ht="30" customHeight="1" hidden="1">
      <c r="A46" s="16"/>
      <c r="B46" s="1"/>
      <c r="C46" s="242">
        <v>28</v>
      </c>
      <c r="D46" s="216"/>
      <c r="E46" s="326"/>
      <c r="F46" s="327"/>
      <c r="G46" s="135"/>
      <c r="H46" s="129"/>
      <c r="I46" s="265"/>
      <c r="J46" s="141"/>
      <c r="K46" s="145"/>
      <c r="L46" s="266">
        <f t="shared" si="2"/>
      </c>
      <c r="M46" s="122"/>
      <c r="N46" s="122"/>
      <c r="O46" s="268">
        <f t="shared" si="3"/>
      </c>
      <c r="P46" s="123">
        <f t="shared" si="4"/>
      </c>
      <c r="Q46" s="41"/>
      <c r="R46" s="41"/>
      <c r="S46" s="57">
        <f t="shared" si="0"/>
        <v>0</v>
      </c>
      <c r="T46" s="57">
        <f t="shared" si="1"/>
        <v>0</v>
      </c>
      <c r="U46" s="41"/>
      <c r="V46" s="41"/>
      <c r="AF46" s="1"/>
      <c r="AG46" s="13"/>
      <c r="AH46" s="13"/>
      <c r="AI46" s="13"/>
      <c r="AJ46" s="13"/>
      <c r="AK46" s="13"/>
      <c r="AL46" s="13"/>
      <c r="AM46" s="13"/>
      <c r="AN46" s="1"/>
    </row>
    <row r="47" spans="1:40" ht="30" customHeight="1" hidden="1">
      <c r="A47" s="16"/>
      <c r="B47" s="1"/>
      <c r="C47" s="118">
        <v>29</v>
      </c>
      <c r="D47" s="216"/>
      <c r="E47" s="326"/>
      <c r="F47" s="327"/>
      <c r="G47" s="135"/>
      <c r="H47" s="129"/>
      <c r="I47" s="265"/>
      <c r="J47" s="141"/>
      <c r="K47" s="145"/>
      <c r="L47" s="266">
        <f t="shared" si="2"/>
      </c>
      <c r="M47" s="122"/>
      <c r="N47" s="122"/>
      <c r="O47" s="268">
        <f t="shared" si="3"/>
      </c>
      <c r="P47" s="123">
        <f t="shared" si="4"/>
      </c>
      <c r="Q47" s="41"/>
      <c r="R47" s="41"/>
      <c r="S47" s="57">
        <f t="shared" si="0"/>
        <v>0</v>
      </c>
      <c r="T47" s="57">
        <f t="shared" si="1"/>
        <v>0</v>
      </c>
      <c r="U47" s="41"/>
      <c r="V47" s="41"/>
      <c r="AF47" s="1"/>
      <c r="AG47" s="13"/>
      <c r="AH47" s="13"/>
      <c r="AI47" s="13"/>
      <c r="AJ47" s="13"/>
      <c r="AK47" s="13"/>
      <c r="AL47" s="13"/>
      <c r="AM47" s="13"/>
      <c r="AN47" s="1"/>
    </row>
    <row r="48" spans="1:40" ht="30" customHeight="1" hidden="1">
      <c r="A48" s="16"/>
      <c r="B48" s="1"/>
      <c r="C48" s="242">
        <v>30</v>
      </c>
      <c r="D48" s="216"/>
      <c r="E48" s="326"/>
      <c r="F48" s="327"/>
      <c r="G48" s="135"/>
      <c r="H48" s="129"/>
      <c r="I48" s="265"/>
      <c r="J48" s="141"/>
      <c r="K48" s="145"/>
      <c r="L48" s="266">
        <f t="shared" si="2"/>
      </c>
      <c r="M48" s="122"/>
      <c r="N48" s="122"/>
      <c r="O48" s="268">
        <f t="shared" si="3"/>
      </c>
      <c r="P48" s="123">
        <f t="shared" si="4"/>
      </c>
      <c r="Q48" s="41"/>
      <c r="R48" s="41"/>
      <c r="S48" s="57">
        <f t="shared" si="0"/>
        <v>0</v>
      </c>
      <c r="T48" s="57">
        <f t="shared" si="1"/>
        <v>0</v>
      </c>
      <c r="U48" s="41"/>
      <c r="V48" s="41"/>
      <c r="AF48" s="1"/>
      <c r="AG48" s="13"/>
      <c r="AH48" s="13"/>
      <c r="AI48" s="13"/>
      <c r="AJ48" s="13"/>
      <c r="AK48" s="13"/>
      <c r="AL48" s="13"/>
      <c r="AM48" s="13"/>
      <c r="AN48" s="1"/>
    </row>
    <row r="49" spans="1:40" ht="30" customHeight="1" hidden="1">
      <c r="A49" s="16"/>
      <c r="B49" s="1"/>
      <c r="C49" s="118">
        <v>31</v>
      </c>
      <c r="D49" s="216"/>
      <c r="E49" s="326"/>
      <c r="F49" s="327"/>
      <c r="G49" s="135"/>
      <c r="H49" s="129"/>
      <c r="I49" s="265"/>
      <c r="J49" s="141"/>
      <c r="K49" s="145"/>
      <c r="L49" s="266">
        <f t="shared" si="2"/>
      </c>
      <c r="M49" s="122"/>
      <c r="N49" s="122"/>
      <c r="O49" s="268">
        <f t="shared" si="3"/>
      </c>
      <c r="P49" s="123">
        <f t="shared" si="4"/>
      </c>
      <c r="Q49" s="41"/>
      <c r="R49" s="41"/>
      <c r="S49" s="57">
        <f t="shared" si="0"/>
        <v>0</v>
      </c>
      <c r="T49" s="57">
        <f t="shared" si="1"/>
        <v>0</v>
      </c>
      <c r="U49" s="41"/>
      <c r="V49" s="41"/>
      <c r="AF49" s="1"/>
      <c r="AG49" s="13"/>
      <c r="AH49" s="13"/>
      <c r="AI49" s="13"/>
      <c r="AJ49" s="13"/>
      <c r="AK49" s="13"/>
      <c r="AL49" s="13"/>
      <c r="AM49" s="13"/>
      <c r="AN49" s="1"/>
    </row>
    <row r="50" spans="1:40" ht="30" customHeight="1" hidden="1">
      <c r="A50" s="16"/>
      <c r="B50" s="1"/>
      <c r="C50" s="242">
        <v>32</v>
      </c>
      <c r="D50" s="216"/>
      <c r="E50" s="326"/>
      <c r="F50" s="327"/>
      <c r="G50" s="135"/>
      <c r="H50" s="129"/>
      <c r="I50" s="265"/>
      <c r="J50" s="141"/>
      <c r="K50" s="145"/>
      <c r="L50" s="266">
        <f t="shared" si="2"/>
      </c>
      <c r="M50" s="122"/>
      <c r="N50" s="122"/>
      <c r="O50" s="268">
        <f t="shared" si="3"/>
      </c>
      <c r="P50" s="123">
        <f t="shared" si="4"/>
      </c>
      <c r="Q50" s="41"/>
      <c r="R50" s="41"/>
      <c r="S50" s="57">
        <f t="shared" si="0"/>
        <v>0</v>
      </c>
      <c r="T50" s="57">
        <f t="shared" si="1"/>
        <v>0</v>
      </c>
      <c r="U50" s="41"/>
      <c r="V50" s="41"/>
      <c r="AF50" s="1"/>
      <c r="AG50" s="13"/>
      <c r="AH50" s="13"/>
      <c r="AI50" s="13"/>
      <c r="AJ50" s="13"/>
      <c r="AK50" s="13"/>
      <c r="AL50" s="13"/>
      <c r="AM50" s="13"/>
      <c r="AN50" s="1"/>
    </row>
    <row r="51" spans="1:40" ht="30" customHeight="1" hidden="1">
      <c r="A51" s="16"/>
      <c r="B51" s="1"/>
      <c r="C51" s="118">
        <v>33</v>
      </c>
      <c r="D51" s="216"/>
      <c r="E51" s="326"/>
      <c r="F51" s="327"/>
      <c r="G51" s="135"/>
      <c r="H51" s="129"/>
      <c r="I51" s="265"/>
      <c r="J51" s="141"/>
      <c r="K51" s="145"/>
      <c r="L51" s="266">
        <f t="shared" si="2"/>
      </c>
      <c r="M51" s="122"/>
      <c r="N51" s="122"/>
      <c r="O51" s="268">
        <f t="shared" si="3"/>
      </c>
      <c r="P51" s="123">
        <f t="shared" si="4"/>
      </c>
      <c r="Q51" s="41"/>
      <c r="R51" s="41"/>
      <c r="S51" s="57">
        <f t="shared" si="0"/>
        <v>0</v>
      </c>
      <c r="T51" s="57">
        <f t="shared" si="1"/>
        <v>0</v>
      </c>
      <c r="U51" s="41"/>
      <c r="V51" s="41"/>
      <c r="AF51" s="1"/>
      <c r="AG51" s="13"/>
      <c r="AH51" s="13"/>
      <c r="AI51" s="13"/>
      <c r="AJ51" s="13"/>
      <c r="AK51" s="13"/>
      <c r="AL51" s="13"/>
      <c r="AM51" s="13"/>
      <c r="AN51" s="1"/>
    </row>
    <row r="52" spans="1:40" ht="30" customHeight="1" hidden="1">
      <c r="A52" s="16"/>
      <c r="B52" s="1"/>
      <c r="C52" s="242">
        <v>34</v>
      </c>
      <c r="D52" s="216"/>
      <c r="E52" s="326"/>
      <c r="F52" s="327"/>
      <c r="G52" s="135"/>
      <c r="H52" s="129"/>
      <c r="I52" s="265"/>
      <c r="J52" s="141"/>
      <c r="K52" s="145"/>
      <c r="L52" s="266">
        <f t="shared" si="2"/>
      </c>
      <c r="M52" s="122"/>
      <c r="N52" s="122"/>
      <c r="O52" s="268">
        <f t="shared" si="3"/>
      </c>
      <c r="P52" s="123">
        <f t="shared" si="4"/>
      </c>
      <c r="Q52" s="41"/>
      <c r="R52" s="41"/>
      <c r="S52" s="57">
        <f t="shared" si="0"/>
        <v>0</v>
      </c>
      <c r="T52" s="57">
        <f t="shared" si="1"/>
        <v>0</v>
      </c>
      <c r="U52" s="41"/>
      <c r="V52" s="41"/>
      <c r="AF52" s="1"/>
      <c r="AG52" s="13"/>
      <c r="AH52" s="13"/>
      <c r="AI52" s="13"/>
      <c r="AJ52" s="13"/>
      <c r="AK52" s="13"/>
      <c r="AL52" s="13"/>
      <c r="AM52" s="13"/>
      <c r="AN52" s="1"/>
    </row>
    <row r="53" spans="1:40" ht="30" customHeight="1" hidden="1">
      <c r="A53" s="16"/>
      <c r="B53" s="1"/>
      <c r="C53" s="118">
        <v>35</v>
      </c>
      <c r="D53" s="216"/>
      <c r="E53" s="326"/>
      <c r="F53" s="327"/>
      <c r="G53" s="135"/>
      <c r="H53" s="129"/>
      <c r="I53" s="265"/>
      <c r="J53" s="141"/>
      <c r="K53" s="145"/>
      <c r="L53" s="266">
        <f t="shared" si="2"/>
      </c>
      <c r="M53" s="122"/>
      <c r="N53" s="122"/>
      <c r="O53" s="268">
        <f t="shared" si="3"/>
      </c>
      <c r="P53" s="123">
        <f t="shared" si="4"/>
      </c>
      <c r="Q53" s="41"/>
      <c r="R53" s="41"/>
      <c r="S53" s="57">
        <f t="shared" si="0"/>
        <v>0</v>
      </c>
      <c r="T53" s="57">
        <f t="shared" si="1"/>
        <v>0</v>
      </c>
      <c r="U53" s="41"/>
      <c r="V53" s="41"/>
      <c r="AF53" s="1"/>
      <c r="AG53" s="13"/>
      <c r="AH53" s="13"/>
      <c r="AI53" s="13"/>
      <c r="AJ53" s="13"/>
      <c r="AK53" s="13"/>
      <c r="AL53" s="13"/>
      <c r="AM53" s="13"/>
      <c r="AN53" s="1"/>
    </row>
    <row r="54" spans="1:40" ht="30" customHeight="1" hidden="1">
      <c r="A54" s="16"/>
      <c r="B54" s="1"/>
      <c r="C54" s="242">
        <v>36</v>
      </c>
      <c r="D54" s="216"/>
      <c r="E54" s="326"/>
      <c r="F54" s="327"/>
      <c r="G54" s="135"/>
      <c r="H54" s="129"/>
      <c r="I54" s="265"/>
      <c r="J54" s="141"/>
      <c r="K54" s="145"/>
      <c r="L54" s="266">
        <f t="shared" si="2"/>
      </c>
      <c r="M54" s="122"/>
      <c r="N54" s="122"/>
      <c r="O54" s="268">
        <f t="shared" si="3"/>
      </c>
      <c r="P54" s="123">
        <f t="shared" si="4"/>
      </c>
      <c r="Q54" s="41"/>
      <c r="R54" s="41"/>
      <c r="S54" s="57">
        <f t="shared" si="0"/>
        <v>0</v>
      </c>
      <c r="T54" s="57">
        <f t="shared" si="1"/>
        <v>0</v>
      </c>
      <c r="U54" s="41"/>
      <c r="V54" s="41"/>
      <c r="AF54" s="1"/>
      <c r="AG54" s="13"/>
      <c r="AH54" s="13"/>
      <c r="AI54" s="13"/>
      <c r="AJ54" s="13"/>
      <c r="AK54" s="13"/>
      <c r="AL54" s="13"/>
      <c r="AM54" s="13"/>
      <c r="AN54" s="1"/>
    </row>
    <row r="55" spans="1:40" ht="30" customHeight="1" hidden="1">
      <c r="A55" s="16"/>
      <c r="B55" s="1"/>
      <c r="C55" s="118">
        <v>37</v>
      </c>
      <c r="D55" s="216"/>
      <c r="E55" s="326"/>
      <c r="F55" s="327"/>
      <c r="G55" s="135"/>
      <c r="H55" s="129"/>
      <c r="I55" s="265"/>
      <c r="J55" s="141"/>
      <c r="K55" s="145"/>
      <c r="L55" s="266">
        <f t="shared" si="2"/>
      </c>
      <c r="M55" s="122"/>
      <c r="N55" s="122"/>
      <c r="O55" s="268">
        <f t="shared" si="3"/>
      </c>
      <c r="P55" s="123">
        <f t="shared" si="4"/>
      </c>
      <c r="Q55" s="41"/>
      <c r="R55" s="41"/>
      <c r="S55" s="57">
        <f t="shared" si="0"/>
        <v>0</v>
      </c>
      <c r="T55" s="57">
        <f t="shared" si="1"/>
        <v>0</v>
      </c>
      <c r="U55" s="41"/>
      <c r="V55" s="41"/>
      <c r="AF55" s="1"/>
      <c r="AG55" s="13"/>
      <c r="AH55" s="13"/>
      <c r="AI55" s="13"/>
      <c r="AJ55" s="13"/>
      <c r="AK55" s="13"/>
      <c r="AL55" s="13"/>
      <c r="AM55" s="13"/>
      <c r="AN55" s="1"/>
    </row>
    <row r="56" spans="1:40" ht="30" customHeight="1" hidden="1">
      <c r="A56" s="16"/>
      <c r="B56" s="1"/>
      <c r="C56" s="242">
        <v>38</v>
      </c>
      <c r="D56" s="216"/>
      <c r="E56" s="326"/>
      <c r="F56" s="327"/>
      <c r="G56" s="135"/>
      <c r="H56" s="129"/>
      <c r="I56" s="265"/>
      <c r="J56" s="141"/>
      <c r="K56" s="145"/>
      <c r="L56" s="266">
        <f t="shared" si="2"/>
      </c>
      <c r="M56" s="122"/>
      <c r="N56" s="122"/>
      <c r="O56" s="268">
        <f t="shared" si="3"/>
      </c>
      <c r="P56" s="123">
        <f t="shared" si="4"/>
      </c>
      <c r="Q56" s="41"/>
      <c r="R56" s="41"/>
      <c r="S56" s="57">
        <f t="shared" si="0"/>
        <v>0</v>
      </c>
      <c r="T56" s="57">
        <f t="shared" si="1"/>
        <v>0</v>
      </c>
      <c r="U56" s="41"/>
      <c r="V56" s="41"/>
      <c r="AF56" s="1"/>
      <c r="AG56" s="13"/>
      <c r="AH56" s="13"/>
      <c r="AI56" s="13"/>
      <c r="AJ56" s="13"/>
      <c r="AK56" s="13"/>
      <c r="AL56" s="13"/>
      <c r="AM56" s="13"/>
      <c r="AN56" s="1"/>
    </row>
    <row r="57" spans="1:40" ht="30" customHeight="1" hidden="1">
      <c r="A57" s="16"/>
      <c r="B57" s="1"/>
      <c r="C57" s="118">
        <v>39</v>
      </c>
      <c r="D57" s="216"/>
      <c r="E57" s="326"/>
      <c r="F57" s="327"/>
      <c r="G57" s="135"/>
      <c r="H57" s="129"/>
      <c r="I57" s="265"/>
      <c r="J57" s="141"/>
      <c r="K57" s="145"/>
      <c r="L57" s="266">
        <f t="shared" si="2"/>
      </c>
      <c r="M57" s="122"/>
      <c r="N57" s="122"/>
      <c r="O57" s="268">
        <f t="shared" si="3"/>
      </c>
      <c r="P57" s="123">
        <f t="shared" si="4"/>
      </c>
      <c r="Q57" s="41"/>
      <c r="R57" s="41"/>
      <c r="S57" s="57">
        <f t="shared" si="0"/>
        <v>0</v>
      </c>
      <c r="T57" s="57">
        <f t="shared" si="1"/>
        <v>0</v>
      </c>
      <c r="U57" s="41"/>
      <c r="V57" s="41"/>
      <c r="AF57" s="1"/>
      <c r="AG57" s="13"/>
      <c r="AH57" s="13"/>
      <c r="AI57" s="13"/>
      <c r="AJ57" s="13"/>
      <c r="AK57" s="13"/>
      <c r="AL57" s="13"/>
      <c r="AM57" s="13"/>
      <c r="AN57" s="1"/>
    </row>
    <row r="58" spans="1:40" ht="30" customHeight="1" hidden="1">
      <c r="A58" s="16"/>
      <c r="B58" s="1"/>
      <c r="C58" s="242">
        <v>40</v>
      </c>
      <c r="D58" s="216"/>
      <c r="E58" s="326"/>
      <c r="F58" s="327"/>
      <c r="G58" s="135"/>
      <c r="H58" s="129"/>
      <c r="I58" s="265"/>
      <c r="J58" s="141"/>
      <c r="K58" s="145"/>
      <c r="L58" s="266">
        <f t="shared" si="2"/>
      </c>
      <c r="M58" s="122"/>
      <c r="N58" s="122"/>
      <c r="O58" s="268">
        <f t="shared" si="3"/>
      </c>
      <c r="P58" s="123">
        <f t="shared" si="4"/>
      </c>
      <c r="Q58" s="41"/>
      <c r="R58" s="41"/>
      <c r="S58" s="57">
        <f t="shared" si="0"/>
        <v>0</v>
      </c>
      <c r="T58" s="57">
        <f t="shared" si="1"/>
        <v>0</v>
      </c>
      <c r="U58" s="41"/>
      <c r="V58" s="41"/>
      <c r="AF58" s="1"/>
      <c r="AG58" s="13"/>
      <c r="AH58" s="13"/>
      <c r="AI58" s="13"/>
      <c r="AJ58" s="13"/>
      <c r="AK58" s="13"/>
      <c r="AL58" s="13"/>
      <c r="AM58" s="13"/>
      <c r="AN58" s="1"/>
    </row>
    <row r="59" spans="1:40" ht="30" customHeight="1" hidden="1">
      <c r="A59" s="16"/>
      <c r="B59" s="1"/>
      <c r="C59" s="118">
        <v>41</v>
      </c>
      <c r="D59" s="216"/>
      <c r="E59" s="326"/>
      <c r="F59" s="327"/>
      <c r="G59" s="135"/>
      <c r="H59" s="129"/>
      <c r="I59" s="265"/>
      <c r="J59" s="141"/>
      <c r="K59" s="145"/>
      <c r="L59" s="266">
        <f t="shared" si="2"/>
      </c>
      <c r="M59" s="122"/>
      <c r="N59" s="122"/>
      <c r="O59" s="268">
        <f t="shared" si="3"/>
      </c>
      <c r="P59" s="123">
        <f t="shared" si="4"/>
      </c>
      <c r="Q59" s="41"/>
      <c r="R59" s="41"/>
      <c r="S59" s="57">
        <f t="shared" si="0"/>
        <v>0</v>
      </c>
      <c r="T59" s="57">
        <f t="shared" si="1"/>
        <v>0</v>
      </c>
      <c r="U59" s="41"/>
      <c r="V59" s="41"/>
      <c r="AF59" s="1"/>
      <c r="AG59" s="13"/>
      <c r="AH59" s="13"/>
      <c r="AI59" s="13"/>
      <c r="AJ59" s="13"/>
      <c r="AK59" s="13"/>
      <c r="AL59" s="13"/>
      <c r="AM59" s="13"/>
      <c r="AN59" s="1"/>
    </row>
    <row r="60" spans="1:40" ht="30" customHeight="1" hidden="1">
      <c r="A60" s="16"/>
      <c r="B60" s="1"/>
      <c r="C60" s="242">
        <v>42</v>
      </c>
      <c r="D60" s="216"/>
      <c r="E60" s="326"/>
      <c r="F60" s="327"/>
      <c r="G60" s="135"/>
      <c r="H60" s="129"/>
      <c r="I60" s="265"/>
      <c r="J60" s="141"/>
      <c r="K60" s="145"/>
      <c r="L60" s="266">
        <f t="shared" si="2"/>
      </c>
      <c r="M60" s="122"/>
      <c r="N60" s="122"/>
      <c r="O60" s="268">
        <f t="shared" si="3"/>
      </c>
      <c r="P60" s="123">
        <f t="shared" si="4"/>
      </c>
      <c r="Q60" s="41"/>
      <c r="R60" s="41"/>
      <c r="S60" s="57">
        <f t="shared" si="0"/>
        <v>0</v>
      </c>
      <c r="T60" s="57">
        <f t="shared" si="1"/>
        <v>0</v>
      </c>
      <c r="U60" s="41"/>
      <c r="V60" s="41"/>
      <c r="AF60" s="1"/>
      <c r="AG60" s="13"/>
      <c r="AH60" s="13"/>
      <c r="AI60" s="13"/>
      <c r="AJ60" s="13"/>
      <c r="AK60" s="13"/>
      <c r="AL60" s="13"/>
      <c r="AM60" s="13"/>
      <c r="AN60" s="1"/>
    </row>
    <row r="61" spans="1:40" ht="30" customHeight="1" hidden="1">
      <c r="A61" s="16"/>
      <c r="B61" s="1"/>
      <c r="C61" s="118">
        <v>43</v>
      </c>
      <c r="D61" s="216"/>
      <c r="E61" s="326"/>
      <c r="F61" s="327"/>
      <c r="G61" s="135"/>
      <c r="H61" s="129"/>
      <c r="I61" s="265"/>
      <c r="J61" s="141"/>
      <c r="K61" s="145"/>
      <c r="L61" s="266">
        <f t="shared" si="2"/>
      </c>
      <c r="M61" s="122"/>
      <c r="N61" s="122"/>
      <c r="O61" s="268">
        <f t="shared" si="3"/>
      </c>
      <c r="P61" s="123">
        <f t="shared" si="4"/>
      </c>
      <c r="Q61" s="41"/>
      <c r="R61" s="41"/>
      <c r="S61" s="57">
        <f t="shared" si="0"/>
        <v>0</v>
      </c>
      <c r="T61" s="57">
        <f t="shared" si="1"/>
        <v>0</v>
      </c>
      <c r="U61" s="41"/>
      <c r="V61" s="41"/>
      <c r="AF61" s="1"/>
      <c r="AG61" s="13"/>
      <c r="AH61" s="13"/>
      <c r="AI61" s="13"/>
      <c r="AJ61" s="13"/>
      <c r="AK61" s="13"/>
      <c r="AL61" s="13"/>
      <c r="AM61" s="13"/>
      <c r="AN61" s="1"/>
    </row>
    <row r="62" spans="1:40" ht="30" customHeight="1" hidden="1">
      <c r="A62" s="16"/>
      <c r="B62" s="1"/>
      <c r="C62" s="242">
        <v>44</v>
      </c>
      <c r="D62" s="216"/>
      <c r="E62" s="326"/>
      <c r="F62" s="327"/>
      <c r="G62" s="135"/>
      <c r="H62" s="129"/>
      <c r="I62" s="265"/>
      <c r="J62" s="141"/>
      <c r="K62" s="145"/>
      <c r="L62" s="266">
        <f t="shared" si="2"/>
      </c>
      <c r="M62" s="122"/>
      <c r="N62" s="122"/>
      <c r="O62" s="268">
        <f t="shared" si="3"/>
      </c>
      <c r="P62" s="123">
        <f t="shared" si="4"/>
      </c>
      <c r="Q62" s="41"/>
      <c r="R62" s="41"/>
      <c r="S62" s="57">
        <f t="shared" si="0"/>
        <v>0</v>
      </c>
      <c r="T62" s="57">
        <f t="shared" si="1"/>
        <v>0</v>
      </c>
      <c r="U62" s="41"/>
      <c r="V62" s="41"/>
      <c r="AF62" s="1"/>
      <c r="AG62" s="13"/>
      <c r="AH62" s="13"/>
      <c r="AI62" s="13"/>
      <c r="AJ62" s="13"/>
      <c r="AK62" s="13"/>
      <c r="AL62" s="13"/>
      <c r="AM62" s="13"/>
      <c r="AN62" s="1"/>
    </row>
    <row r="63" spans="1:40" ht="30" customHeight="1" hidden="1">
      <c r="A63" s="16"/>
      <c r="B63" s="1"/>
      <c r="C63" s="118">
        <v>45</v>
      </c>
      <c r="D63" s="216"/>
      <c r="E63" s="326"/>
      <c r="F63" s="327"/>
      <c r="G63" s="135"/>
      <c r="H63" s="129"/>
      <c r="I63" s="265"/>
      <c r="J63" s="141"/>
      <c r="K63" s="145"/>
      <c r="L63" s="266">
        <f t="shared" si="2"/>
      </c>
      <c r="M63" s="122"/>
      <c r="N63" s="122"/>
      <c r="O63" s="268">
        <f t="shared" si="3"/>
      </c>
      <c r="P63" s="123">
        <f t="shared" si="4"/>
      </c>
      <c r="Q63" s="41"/>
      <c r="R63" s="41"/>
      <c r="S63" s="57">
        <f t="shared" si="0"/>
        <v>0</v>
      </c>
      <c r="T63" s="57">
        <f t="shared" si="1"/>
        <v>0</v>
      </c>
      <c r="U63" s="41"/>
      <c r="V63" s="41"/>
      <c r="AF63" s="1"/>
      <c r="AG63" s="13"/>
      <c r="AH63" s="13"/>
      <c r="AI63" s="13"/>
      <c r="AJ63" s="13"/>
      <c r="AK63" s="13"/>
      <c r="AL63" s="13"/>
      <c r="AM63" s="13"/>
      <c r="AN63" s="1"/>
    </row>
    <row r="64" spans="1:40" ht="30" customHeight="1" hidden="1">
      <c r="A64" s="16"/>
      <c r="B64" s="1"/>
      <c r="C64" s="242">
        <v>46</v>
      </c>
      <c r="D64" s="216"/>
      <c r="E64" s="326"/>
      <c r="F64" s="327"/>
      <c r="G64" s="135"/>
      <c r="H64" s="129"/>
      <c r="I64" s="265"/>
      <c r="J64" s="141"/>
      <c r="K64" s="145"/>
      <c r="L64" s="266">
        <f t="shared" si="2"/>
      </c>
      <c r="M64" s="122"/>
      <c r="N64" s="122"/>
      <c r="O64" s="268">
        <f t="shared" si="3"/>
      </c>
      <c r="P64" s="123">
        <f t="shared" si="4"/>
      </c>
      <c r="Q64" s="41"/>
      <c r="R64" s="41"/>
      <c r="S64" s="57">
        <f t="shared" si="0"/>
        <v>0</v>
      </c>
      <c r="T64" s="57">
        <f t="shared" si="1"/>
        <v>0</v>
      </c>
      <c r="U64" s="41"/>
      <c r="V64" s="41"/>
      <c r="AF64" s="1"/>
      <c r="AG64" s="13"/>
      <c r="AH64" s="13"/>
      <c r="AI64" s="13"/>
      <c r="AJ64" s="13"/>
      <c r="AK64" s="13"/>
      <c r="AL64" s="13"/>
      <c r="AM64" s="13"/>
      <c r="AN64" s="1"/>
    </row>
    <row r="65" spans="1:40" ht="30" customHeight="1" hidden="1">
      <c r="A65" s="16"/>
      <c r="B65" s="1"/>
      <c r="C65" s="118">
        <v>47</v>
      </c>
      <c r="D65" s="216"/>
      <c r="E65" s="326"/>
      <c r="F65" s="327"/>
      <c r="G65" s="135"/>
      <c r="H65" s="129"/>
      <c r="I65" s="265"/>
      <c r="J65" s="141"/>
      <c r="K65" s="145"/>
      <c r="L65" s="266">
        <f t="shared" si="2"/>
      </c>
      <c r="M65" s="122"/>
      <c r="N65" s="122"/>
      <c r="O65" s="268">
        <f t="shared" si="3"/>
      </c>
      <c r="P65" s="123">
        <f t="shared" si="4"/>
      </c>
      <c r="Q65" s="41"/>
      <c r="R65" s="41"/>
      <c r="S65" s="57">
        <f t="shared" si="0"/>
        <v>0</v>
      </c>
      <c r="T65" s="57">
        <f t="shared" si="1"/>
        <v>0</v>
      </c>
      <c r="U65" s="41"/>
      <c r="V65" s="41"/>
      <c r="AF65" s="1"/>
      <c r="AG65" s="13"/>
      <c r="AH65" s="13"/>
      <c r="AI65" s="13"/>
      <c r="AJ65" s="13"/>
      <c r="AK65" s="13"/>
      <c r="AL65" s="13"/>
      <c r="AM65" s="13"/>
      <c r="AN65" s="1"/>
    </row>
    <row r="66" spans="1:40" ht="30" customHeight="1" hidden="1">
      <c r="A66" s="16"/>
      <c r="B66" s="1"/>
      <c r="C66" s="242">
        <v>48</v>
      </c>
      <c r="D66" s="216"/>
      <c r="E66" s="326"/>
      <c r="F66" s="327"/>
      <c r="G66" s="135"/>
      <c r="H66" s="129"/>
      <c r="I66" s="265"/>
      <c r="J66" s="141"/>
      <c r="K66" s="145"/>
      <c r="L66" s="266">
        <f t="shared" si="2"/>
      </c>
      <c r="M66" s="122"/>
      <c r="N66" s="122"/>
      <c r="O66" s="268">
        <f t="shared" si="3"/>
      </c>
      <c r="P66" s="123">
        <f t="shared" si="4"/>
      </c>
      <c r="Q66" s="41"/>
      <c r="R66" s="41"/>
      <c r="S66" s="57">
        <f t="shared" si="0"/>
        <v>0</v>
      </c>
      <c r="T66" s="57">
        <f t="shared" si="1"/>
        <v>0</v>
      </c>
      <c r="U66" s="41"/>
      <c r="V66" s="41"/>
      <c r="AF66" s="1"/>
      <c r="AG66" s="13"/>
      <c r="AH66" s="13"/>
      <c r="AI66" s="13"/>
      <c r="AJ66" s="13"/>
      <c r="AK66" s="13"/>
      <c r="AL66" s="13"/>
      <c r="AM66" s="13"/>
      <c r="AN66" s="1"/>
    </row>
    <row r="67" spans="1:40" ht="30" customHeight="1" hidden="1">
      <c r="A67" s="16"/>
      <c r="B67" s="1"/>
      <c r="C67" s="118">
        <v>49</v>
      </c>
      <c r="D67" s="216"/>
      <c r="E67" s="326"/>
      <c r="F67" s="327"/>
      <c r="G67" s="135"/>
      <c r="H67" s="129"/>
      <c r="I67" s="265"/>
      <c r="J67" s="141"/>
      <c r="K67" s="145"/>
      <c r="L67" s="266">
        <f t="shared" si="2"/>
      </c>
      <c r="M67" s="122"/>
      <c r="N67" s="122"/>
      <c r="O67" s="268">
        <f t="shared" si="3"/>
      </c>
      <c r="P67" s="123">
        <f t="shared" si="4"/>
      </c>
      <c r="Q67" s="41"/>
      <c r="R67" s="41"/>
      <c r="S67" s="57">
        <f t="shared" si="0"/>
        <v>0</v>
      </c>
      <c r="T67" s="57">
        <f t="shared" si="1"/>
        <v>0</v>
      </c>
      <c r="U67" s="41"/>
      <c r="V67" s="41"/>
      <c r="AF67" s="1"/>
      <c r="AG67" s="13"/>
      <c r="AH67" s="13"/>
      <c r="AI67" s="13"/>
      <c r="AJ67" s="13"/>
      <c r="AK67" s="13"/>
      <c r="AL67" s="13"/>
      <c r="AM67" s="13"/>
      <c r="AN67" s="1"/>
    </row>
    <row r="68" spans="1:40" ht="30" customHeight="1" hidden="1">
      <c r="A68" s="16"/>
      <c r="B68" s="1"/>
      <c r="C68" s="242">
        <v>50</v>
      </c>
      <c r="D68" s="216"/>
      <c r="E68" s="326"/>
      <c r="F68" s="327"/>
      <c r="G68" s="135"/>
      <c r="H68" s="129"/>
      <c r="I68" s="265"/>
      <c r="J68" s="141"/>
      <c r="K68" s="145"/>
      <c r="L68" s="266">
        <f t="shared" si="2"/>
      </c>
      <c r="M68" s="122"/>
      <c r="N68" s="122"/>
      <c r="O68" s="268">
        <f t="shared" si="3"/>
      </c>
      <c r="P68" s="123">
        <f t="shared" si="4"/>
      </c>
      <c r="Q68" s="41"/>
      <c r="R68" s="41"/>
      <c r="S68" s="57">
        <f t="shared" si="0"/>
        <v>0</v>
      </c>
      <c r="T68" s="57">
        <f t="shared" si="1"/>
        <v>0</v>
      </c>
      <c r="U68" s="41"/>
      <c r="V68" s="41"/>
      <c r="AF68" s="1"/>
      <c r="AG68" s="13"/>
      <c r="AH68" s="13"/>
      <c r="AI68" s="13"/>
      <c r="AJ68" s="13"/>
      <c r="AK68" s="13"/>
      <c r="AL68" s="13"/>
      <c r="AM68" s="13"/>
      <c r="AN68" s="1"/>
    </row>
    <row r="69" spans="1:40" ht="30" customHeight="1" hidden="1">
      <c r="A69" s="16"/>
      <c r="B69" s="1"/>
      <c r="C69" s="118">
        <v>51</v>
      </c>
      <c r="D69" s="216"/>
      <c r="E69" s="326"/>
      <c r="F69" s="327"/>
      <c r="G69" s="135"/>
      <c r="H69" s="129"/>
      <c r="I69" s="265"/>
      <c r="J69" s="141"/>
      <c r="K69" s="145"/>
      <c r="L69" s="266">
        <f t="shared" si="2"/>
      </c>
      <c r="M69" s="122"/>
      <c r="N69" s="122"/>
      <c r="O69" s="268">
        <f t="shared" si="3"/>
      </c>
      <c r="P69" s="123">
        <f t="shared" si="4"/>
      </c>
      <c r="Q69" s="41"/>
      <c r="R69" s="41"/>
      <c r="S69" s="57">
        <f t="shared" si="0"/>
        <v>0</v>
      </c>
      <c r="T69" s="57">
        <f t="shared" si="1"/>
        <v>0</v>
      </c>
      <c r="U69" s="41"/>
      <c r="V69" s="41"/>
      <c r="AF69" s="1"/>
      <c r="AG69" s="13"/>
      <c r="AH69" s="13"/>
      <c r="AI69" s="13"/>
      <c r="AJ69" s="13"/>
      <c r="AK69" s="13"/>
      <c r="AL69" s="13"/>
      <c r="AM69" s="13"/>
      <c r="AN69" s="1"/>
    </row>
    <row r="70" spans="1:40" ht="30" customHeight="1" hidden="1">
      <c r="A70" s="16"/>
      <c r="B70" s="1"/>
      <c r="C70" s="242">
        <v>52</v>
      </c>
      <c r="D70" s="216"/>
      <c r="E70" s="326"/>
      <c r="F70" s="327"/>
      <c r="G70" s="135"/>
      <c r="H70" s="129"/>
      <c r="I70" s="265"/>
      <c r="J70" s="141"/>
      <c r="K70" s="145"/>
      <c r="L70" s="266">
        <f t="shared" si="2"/>
      </c>
      <c r="M70" s="122"/>
      <c r="N70" s="122"/>
      <c r="O70" s="268">
        <f t="shared" si="3"/>
      </c>
      <c r="P70" s="123">
        <f t="shared" si="4"/>
      </c>
      <c r="Q70" s="41"/>
      <c r="R70" s="41"/>
      <c r="S70" s="57">
        <f t="shared" si="0"/>
        <v>0</v>
      </c>
      <c r="T70" s="57">
        <f t="shared" si="1"/>
        <v>0</v>
      </c>
      <c r="U70" s="41"/>
      <c r="V70" s="41"/>
      <c r="AF70" s="1"/>
      <c r="AG70" s="13"/>
      <c r="AH70" s="13"/>
      <c r="AI70" s="13"/>
      <c r="AJ70" s="13"/>
      <c r="AK70" s="13"/>
      <c r="AL70" s="13"/>
      <c r="AM70" s="13"/>
      <c r="AN70" s="1"/>
    </row>
    <row r="71" spans="1:40" ht="30" customHeight="1" hidden="1">
      <c r="A71" s="16"/>
      <c r="B71" s="1"/>
      <c r="C71" s="118">
        <v>53</v>
      </c>
      <c r="D71" s="216"/>
      <c r="E71" s="326"/>
      <c r="F71" s="327"/>
      <c r="G71" s="135"/>
      <c r="H71" s="129"/>
      <c r="I71" s="265"/>
      <c r="J71" s="141"/>
      <c r="K71" s="145"/>
      <c r="L71" s="266">
        <f t="shared" si="2"/>
      </c>
      <c r="M71" s="122"/>
      <c r="N71" s="122"/>
      <c r="O71" s="268">
        <f t="shared" si="3"/>
      </c>
      <c r="P71" s="123">
        <f t="shared" si="4"/>
      </c>
      <c r="Q71" s="41"/>
      <c r="R71" s="41"/>
      <c r="S71" s="57">
        <f t="shared" si="0"/>
        <v>0</v>
      </c>
      <c r="T71" s="57">
        <f t="shared" si="1"/>
        <v>0</v>
      </c>
      <c r="U71" s="41"/>
      <c r="V71" s="41"/>
      <c r="AF71" s="1"/>
      <c r="AG71" s="13"/>
      <c r="AH71" s="13"/>
      <c r="AI71" s="13"/>
      <c r="AJ71" s="13"/>
      <c r="AK71" s="13"/>
      <c r="AL71" s="13"/>
      <c r="AM71" s="13"/>
      <c r="AN71" s="1"/>
    </row>
    <row r="72" spans="1:40" ht="30" customHeight="1" hidden="1">
      <c r="A72" s="16"/>
      <c r="B72" s="1"/>
      <c r="C72" s="242">
        <v>54</v>
      </c>
      <c r="D72" s="216"/>
      <c r="E72" s="326"/>
      <c r="F72" s="327"/>
      <c r="G72" s="135"/>
      <c r="H72" s="129"/>
      <c r="I72" s="265"/>
      <c r="J72" s="141"/>
      <c r="K72" s="145"/>
      <c r="L72" s="266">
        <f t="shared" si="2"/>
      </c>
      <c r="M72" s="122"/>
      <c r="N72" s="122"/>
      <c r="O72" s="268">
        <f t="shared" si="3"/>
      </c>
      <c r="P72" s="123">
        <f t="shared" si="4"/>
      </c>
      <c r="Q72" s="41"/>
      <c r="R72" s="41"/>
      <c r="S72" s="57">
        <f t="shared" si="0"/>
        <v>0</v>
      </c>
      <c r="T72" s="57">
        <f t="shared" si="1"/>
        <v>0</v>
      </c>
      <c r="U72" s="41"/>
      <c r="V72" s="41"/>
      <c r="AF72" s="1"/>
      <c r="AG72" s="13"/>
      <c r="AH72" s="13"/>
      <c r="AI72" s="13"/>
      <c r="AJ72" s="13"/>
      <c r="AK72" s="13"/>
      <c r="AL72" s="13"/>
      <c r="AM72" s="13"/>
      <c r="AN72" s="1"/>
    </row>
    <row r="73" spans="1:40" ht="30" customHeight="1" hidden="1">
      <c r="A73" s="16"/>
      <c r="B73" s="1"/>
      <c r="C73" s="118">
        <v>55</v>
      </c>
      <c r="D73" s="216"/>
      <c r="E73" s="326"/>
      <c r="F73" s="327"/>
      <c r="G73" s="135"/>
      <c r="H73" s="129"/>
      <c r="I73" s="265"/>
      <c r="J73" s="141"/>
      <c r="K73" s="145"/>
      <c r="L73" s="266">
        <f t="shared" si="2"/>
      </c>
      <c r="M73" s="122"/>
      <c r="N73" s="122"/>
      <c r="O73" s="268">
        <f t="shared" si="3"/>
      </c>
      <c r="P73" s="123">
        <f t="shared" si="4"/>
      </c>
      <c r="Q73" s="41"/>
      <c r="R73" s="41"/>
      <c r="S73" s="57">
        <f t="shared" si="0"/>
        <v>0</v>
      </c>
      <c r="T73" s="57">
        <f t="shared" si="1"/>
        <v>0</v>
      </c>
      <c r="U73" s="41"/>
      <c r="V73" s="41"/>
      <c r="AF73" s="1"/>
      <c r="AG73" s="13"/>
      <c r="AH73" s="13"/>
      <c r="AI73" s="13"/>
      <c r="AJ73" s="13"/>
      <c r="AK73" s="13"/>
      <c r="AL73" s="13"/>
      <c r="AM73" s="13"/>
      <c r="AN73" s="1"/>
    </row>
    <row r="74" spans="1:40" ht="30" customHeight="1" hidden="1">
      <c r="A74" s="16"/>
      <c r="B74" s="1"/>
      <c r="C74" s="242">
        <v>56</v>
      </c>
      <c r="D74" s="216"/>
      <c r="E74" s="326"/>
      <c r="F74" s="327"/>
      <c r="G74" s="135"/>
      <c r="H74" s="129"/>
      <c r="I74" s="265"/>
      <c r="J74" s="141"/>
      <c r="K74" s="145"/>
      <c r="L74" s="266">
        <f t="shared" si="2"/>
      </c>
      <c r="M74" s="122"/>
      <c r="N74" s="122"/>
      <c r="O74" s="268">
        <f t="shared" si="3"/>
      </c>
      <c r="P74" s="123">
        <f t="shared" si="4"/>
      </c>
      <c r="Q74" s="41"/>
      <c r="R74" s="41"/>
      <c r="S74" s="57">
        <f t="shared" si="0"/>
        <v>0</v>
      </c>
      <c r="T74" s="57">
        <f t="shared" si="1"/>
        <v>0</v>
      </c>
      <c r="U74" s="41"/>
      <c r="V74" s="41"/>
      <c r="AF74" s="1"/>
      <c r="AG74" s="13"/>
      <c r="AH74" s="13"/>
      <c r="AI74" s="13"/>
      <c r="AJ74" s="13"/>
      <c r="AK74" s="13"/>
      <c r="AL74" s="13"/>
      <c r="AM74" s="13"/>
      <c r="AN74" s="1"/>
    </row>
    <row r="75" spans="1:40" ht="30" customHeight="1" hidden="1">
      <c r="A75" s="16"/>
      <c r="B75" s="1"/>
      <c r="C75" s="118">
        <v>57</v>
      </c>
      <c r="D75" s="216"/>
      <c r="E75" s="326"/>
      <c r="F75" s="327"/>
      <c r="G75" s="135"/>
      <c r="H75" s="129"/>
      <c r="I75" s="265"/>
      <c r="J75" s="141"/>
      <c r="K75" s="145"/>
      <c r="L75" s="266">
        <f t="shared" si="2"/>
      </c>
      <c r="M75" s="122"/>
      <c r="N75" s="122"/>
      <c r="O75" s="268">
        <f t="shared" si="3"/>
      </c>
      <c r="P75" s="123">
        <f t="shared" si="4"/>
      </c>
      <c r="Q75" s="41"/>
      <c r="R75" s="41"/>
      <c r="S75" s="57">
        <f t="shared" si="0"/>
        <v>0</v>
      </c>
      <c r="T75" s="57">
        <f t="shared" si="1"/>
        <v>0</v>
      </c>
      <c r="U75" s="41"/>
      <c r="V75" s="41"/>
      <c r="AF75" s="1"/>
      <c r="AG75" s="13"/>
      <c r="AH75" s="13"/>
      <c r="AI75" s="13"/>
      <c r="AJ75" s="13"/>
      <c r="AK75" s="13"/>
      <c r="AL75" s="13"/>
      <c r="AM75" s="13"/>
      <c r="AN75" s="1"/>
    </row>
    <row r="76" spans="1:40" ht="30" customHeight="1" hidden="1">
      <c r="A76" s="16"/>
      <c r="B76" s="1"/>
      <c r="C76" s="242">
        <v>58</v>
      </c>
      <c r="D76" s="216"/>
      <c r="E76" s="326"/>
      <c r="F76" s="327"/>
      <c r="G76" s="135"/>
      <c r="H76" s="129"/>
      <c r="I76" s="265"/>
      <c r="J76" s="141"/>
      <c r="K76" s="145"/>
      <c r="L76" s="266">
        <f t="shared" si="2"/>
      </c>
      <c r="M76" s="122"/>
      <c r="N76" s="122"/>
      <c r="O76" s="268">
        <f t="shared" si="3"/>
      </c>
      <c r="P76" s="123">
        <f t="shared" si="4"/>
      </c>
      <c r="Q76" s="41"/>
      <c r="R76" s="41"/>
      <c r="S76" s="57">
        <f t="shared" si="0"/>
        <v>0</v>
      </c>
      <c r="T76" s="57">
        <f t="shared" si="1"/>
        <v>0</v>
      </c>
      <c r="U76" s="41"/>
      <c r="V76" s="41"/>
      <c r="AF76" s="1"/>
      <c r="AG76" s="13"/>
      <c r="AH76" s="13"/>
      <c r="AI76" s="13"/>
      <c r="AJ76" s="13"/>
      <c r="AK76" s="13"/>
      <c r="AL76" s="13"/>
      <c r="AM76" s="13"/>
      <c r="AN76" s="1"/>
    </row>
    <row r="77" spans="1:40" ht="30" customHeight="1" hidden="1">
      <c r="A77" s="16"/>
      <c r="B77" s="1"/>
      <c r="C77" s="118">
        <v>59</v>
      </c>
      <c r="D77" s="216"/>
      <c r="E77" s="326"/>
      <c r="F77" s="327"/>
      <c r="G77" s="135"/>
      <c r="H77" s="129"/>
      <c r="I77" s="265"/>
      <c r="J77" s="141"/>
      <c r="K77" s="145"/>
      <c r="L77" s="266">
        <f t="shared" si="2"/>
      </c>
      <c r="M77" s="122"/>
      <c r="N77" s="122"/>
      <c r="O77" s="268">
        <f t="shared" si="3"/>
      </c>
      <c r="P77" s="123">
        <f t="shared" si="4"/>
      </c>
      <c r="Q77" s="41"/>
      <c r="R77" s="41"/>
      <c r="S77" s="57">
        <f t="shared" si="0"/>
        <v>0</v>
      </c>
      <c r="T77" s="57">
        <f t="shared" si="1"/>
        <v>0</v>
      </c>
      <c r="U77" s="41"/>
      <c r="V77" s="41"/>
      <c r="AF77" s="1"/>
      <c r="AG77" s="13"/>
      <c r="AH77" s="13"/>
      <c r="AI77" s="13"/>
      <c r="AJ77" s="13"/>
      <c r="AK77" s="13"/>
      <c r="AL77" s="13"/>
      <c r="AM77" s="13"/>
      <c r="AN77" s="1"/>
    </row>
    <row r="78" spans="1:40" ht="30" customHeight="1" hidden="1">
      <c r="A78" s="16"/>
      <c r="B78" s="1"/>
      <c r="C78" s="242">
        <v>60</v>
      </c>
      <c r="D78" s="216"/>
      <c r="E78" s="326"/>
      <c r="F78" s="327"/>
      <c r="G78" s="135"/>
      <c r="H78" s="129"/>
      <c r="I78" s="265"/>
      <c r="J78" s="141"/>
      <c r="K78" s="145"/>
      <c r="L78" s="266">
        <f t="shared" si="2"/>
      </c>
      <c r="M78" s="122"/>
      <c r="N78" s="122"/>
      <c r="O78" s="268">
        <f t="shared" si="3"/>
      </c>
      <c r="P78" s="123">
        <f t="shared" si="4"/>
      </c>
      <c r="Q78" s="41"/>
      <c r="R78" s="41"/>
      <c r="S78" s="57">
        <f t="shared" si="0"/>
        <v>0</v>
      </c>
      <c r="T78" s="57">
        <f t="shared" si="1"/>
        <v>0</v>
      </c>
      <c r="U78" s="41"/>
      <c r="V78" s="41"/>
      <c r="AF78" s="1"/>
      <c r="AG78" s="13"/>
      <c r="AH78" s="13"/>
      <c r="AI78" s="13"/>
      <c r="AJ78" s="13"/>
      <c r="AK78" s="13"/>
      <c r="AL78" s="13"/>
      <c r="AM78" s="13"/>
      <c r="AN78" s="1"/>
    </row>
    <row r="79" spans="1:40" ht="30" customHeight="1" hidden="1">
      <c r="A79" s="16"/>
      <c r="B79" s="1"/>
      <c r="C79" s="118">
        <v>61</v>
      </c>
      <c r="D79" s="216"/>
      <c r="E79" s="326"/>
      <c r="F79" s="327"/>
      <c r="G79" s="135"/>
      <c r="H79" s="129"/>
      <c r="I79" s="265"/>
      <c r="J79" s="141"/>
      <c r="K79" s="145"/>
      <c r="L79" s="266">
        <f t="shared" si="2"/>
      </c>
      <c r="M79" s="122"/>
      <c r="N79" s="122"/>
      <c r="O79" s="268">
        <f t="shared" si="3"/>
      </c>
      <c r="P79" s="123">
        <f t="shared" si="4"/>
      </c>
      <c r="Q79" s="41"/>
      <c r="R79" s="41"/>
      <c r="S79" s="57">
        <f t="shared" si="0"/>
        <v>0</v>
      </c>
      <c r="T79" s="57">
        <f t="shared" si="1"/>
        <v>0</v>
      </c>
      <c r="U79" s="41"/>
      <c r="V79" s="41"/>
      <c r="AF79" s="1"/>
      <c r="AG79" s="13"/>
      <c r="AH79" s="13"/>
      <c r="AI79" s="13"/>
      <c r="AJ79" s="13"/>
      <c r="AK79" s="13"/>
      <c r="AL79" s="13"/>
      <c r="AM79" s="13"/>
      <c r="AN79" s="1"/>
    </row>
    <row r="80" spans="1:40" ht="30" customHeight="1" hidden="1">
      <c r="A80" s="16"/>
      <c r="B80" s="1"/>
      <c r="C80" s="242">
        <v>62</v>
      </c>
      <c r="D80" s="216"/>
      <c r="E80" s="326"/>
      <c r="F80" s="327"/>
      <c r="G80" s="135"/>
      <c r="H80" s="129"/>
      <c r="I80" s="265"/>
      <c r="J80" s="141"/>
      <c r="K80" s="145"/>
      <c r="L80" s="266">
        <f t="shared" si="2"/>
      </c>
      <c r="M80" s="122"/>
      <c r="N80" s="122"/>
      <c r="O80" s="268">
        <f t="shared" si="3"/>
      </c>
      <c r="P80" s="123">
        <f t="shared" si="4"/>
      </c>
      <c r="Q80" s="41"/>
      <c r="R80" s="41"/>
      <c r="S80" s="57">
        <f t="shared" si="0"/>
        <v>0</v>
      </c>
      <c r="T80" s="57">
        <f t="shared" si="1"/>
        <v>0</v>
      </c>
      <c r="U80" s="41"/>
      <c r="V80" s="41"/>
      <c r="AF80" s="1"/>
      <c r="AG80" s="13"/>
      <c r="AH80" s="13"/>
      <c r="AI80" s="13"/>
      <c r="AJ80" s="13"/>
      <c r="AK80" s="13"/>
      <c r="AL80" s="13"/>
      <c r="AM80" s="13"/>
      <c r="AN80" s="1"/>
    </row>
    <row r="81" spans="1:40" ht="30" customHeight="1" hidden="1">
      <c r="A81" s="16"/>
      <c r="B81" s="1"/>
      <c r="C81" s="118">
        <v>63</v>
      </c>
      <c r="D81" s="216"/>
      <c r="E81" s="326"/>
      <c r="F81" s="327"/>
      <c r="G81" s="135"/>
      <c r="H81" s="129"/>
      <c r="I81" s="265"/>
      <c r="J81" s="141"/>
      <c r="K81" s="145"/>
      <c r="L81" s="266">
        <f t="shared" si="2"/>
      </c>
      <c r="M81" s="122"/>
      <c r="N81" s="122"/>
      <c r="O81" s="268">
        <f t="shared" si="3"/>
      </c>
      <c r="P81" s="123">
        <f t="shared" si="4"/>
      </c>
      <c r="Q81" s="41"/>
      <c r="R81" s="41"/>
      <c r="S81" s="57">
        <f t="shared" si="0"/>
        <v>0</v>
      </c>
      <c r="T81" s="57">
        <f t="shared" si="1"/>
        <v>0</v>
      </c>
      <c r="U81" s="41"/>
      <c r="V81" s="41"/>
      <c r="AF81" s="1"/>
      <c r="AG81" s="13"/>
      <c r="AH81" s="13"/>
      <c r="AI81" s="13"/>
      <c r="AJ81" s="13"/>
      <c r="AK81" s="13"/>
      <c r="AL81" s="13"/>
      <c r="AM81" s="13"/>
      <c r="AN81" s="1"/>
    </row>
    <row r="82" spans="1:40" ht="30" customHeight="1" hidden="1">
      <c r="A82" s="16"/>
      <c r="B82" s="1"/>
      <c r="C82" s="242">
        <v>64</v>
      </c>
      <c r="D82" s="216"/>
      <c r="E82" s="326"/>
      <c r="F82" s="327"/>
      <c r="G82" s="135"/>
      <c r="H82" s="129"/>
      <c r="I82" s="265"/>
      <c r="J82" s="141"/>
      <c r="K82" s="145"/>
      <c r="L82" s="266">
        <f t="shared" si="2"/>
      </c>
      <c r="M82" s="122"/>
      <c r="N82" s="122"/>
      <c r="O82" s="268">
        <f t="shared" si="3"/>
      </c>
      <c r="P82" s="123">
        <f t="shared" si="4"/>
      </c>
      <c r="Q82" s="41"/>
      <c r="R82" s="41"/>
      <c r="S82" s="57">
        <f t="shared" si="0"/>
        <v>0</v>
      </c>
      <c r="T82" s="57">
        <f t="shared" si="1"/>
        <v>0</v>
      </c>
      <c r="U82" s="41"/>
      <c r="V82" s="41"/>
      <c r="AF82" s="1"/>
      <c r="AG82" s="13"/>
      <c r="AH82" s="13"/>
      <c r="AI82" s="13"/>
      <c r="AJ82" s="13"/>
      <c r="AK82" s="13"/>
      <c r="AL82" s="13"/>
      <c r="AM82" s="13"/>
      <c r="AN82" s="1"/>
    </row>
    <row r="83" spans="1:40" ht="30" customHeight="1" hidden="1">
      <c r="A83" s="16"/>
      <c r="B83" s="1"/>
      <c r="C83" s="118">
        <v>65</v>
      </c>
      <c r="D83" s="216"/>
      <c r="E83" s="326"/>
      <c r="F83" s="327"/>
      <c r="G83" s="135"/>
      <c r="H83" s="129"/>
      <c r="I83" s="265"/>
      <c r="J83" s="141"/>
      <c r="K83" s="145"/>
      <c r="L83" s="266">
        <f t="shared" si="2"/>
      </c>
      <c r="M83" s="122"/>
      <c r="N83" s="122"/>
      <c r="O83" s="268">
        <f t="shared" si="3"/>
      </c>
      <c r="P83" s="123">
        <f t="shared" si="4"/>
      </c>
      <c r="Q83" s="41"/>
      <c r="R83" s="41"/>
      <c r="S83" s="57">
        <f aca="true" t="shared" si="5" ref="S83:S306">IF(E83="",0,1)</f>
        <v>0</v>
      </c>
      <c r="T83" s="57">
        <f aca="true" t="shared" si="6" ref="T83:T146">IF(E83="",0,IF(LEFT(H83,1)="■",0,1))</f>
        <v>0</v>
      </c>
      <c r="U83" s="41"/>
      <c r="V83" s="41"/>
      <c r="AF83" s="1"/>
      <c r="AG83" s="13"/>
      <c r="AH83" s="13"/>
      <c r="AI83" s="13"/>
      <c r="AJ83" s="13"/>
      <c r="AK83" s="13"/>
      <c r="AL83" s="13"/>
      <c r="AM83" s="13"/>
      <c r="AN83" s="1"/>
    </row>
    <row r="84" spans="1:40" ht="30" customHeight="1" hidden="1">
      <c r="A84" s="16"/>
      <c r="B84" s="1"/>
      <c r="C84" s="242">
        <v>66</v>
      </c>
      <c r="D84" s="216"/>
      <c r="E84" s="326"/>
      <c r="F84" s="327"/>
      <c r="G84" s="135"/>
      <c r="H84" s="129"/>
      <c r="I84" s="265"/>
      <c r="J84" s="141"/>
      <c r="K84" s="145"/>
      <c r="L84" s="266">
        <f aca="true" t="shared" si="7" ref="L84:L147">IF(OR(G84="■両方■",G84="□運営■"),IF(OR(J84=0,K84=0),"",_xlfn.IFERROR(DATEDIF(DATE(IF(LEFT(J84,1)="H",MID(J84,2,2)+1988,IF(LEFT(J84,1)="R",MID(J84,2,2)+2018)),K84,1),DATE(RIGHT($J$16,1)+2018,$M$16,1),"y"),"未")),"")</f>
      </c>
      <c r="M84" s="122"/>
      <c r="N84" s="122"/>
      <c r="O84" s="268">
        <f aca="true" t="shared" si="8" ref="O84:O306">IF(M84=0,"",N84*100/M84)</f>
      </c>
      <c r="P84" s="123">
        <f aca="true" t="shared" si="9" ref="P84:P306">IF(O84="","",IF(OR(O84&gt;100,O84&lt;0),"★",""))</f>
      </c>
      <c r="Q84" s="41"/>
      <c r="R84" s="41"/>
      <c r="S84" s="57">
        <f t="shared" si="5"/>
        <v>0</v>
      </c>
      <c r="T84" s="57">
        <f t="shared" si="6"/>
        <v>0</v>
      </c>
      <c r="U84" s="41"/>
      <c r="V84" s="41"/>
      <c r="AF84" s="1"/>
      <c r="AG84" s="13"/>
      <c r="AH84" s="13"/>
      <c r="AI84" s="13"/>
      <c r="AJ84" s="13"/>
      <c r="AK84" s="13"/>
      <c r="AL84" s="13"/>
      <c r="AM84" s="13"/>
      <c r="AN84" s="1"/>
    </row>
    <row r="85" spans="1:40" ht="30" customHeight="1" hidden="1">
      <c r="A85" s="16"/>
      <c r="B85" s="1"/>
      <c r="C85" s="118">
        <v>67</v>
      </c>
      <c r="D85" s="216"/>
      <c r="E85" s="326"/>
      <c r="F85" s="327"/>
      <c r="G85" s="135"/>
      <c r="H85" s="129"/>
      <c r="I85" s="265"/>
      <c r="J85" s="141"/>
      <c r="K85" s="145"/>
      <c r="L85" s="266">
        <f t="shared" si="7"/>
      </c>
      <c r="M85" s="122"/>
      <c r="N85" s="122"/>
      <c r="O85" s="268">
        <f t="shared" si="8"/>
      </c>
      <c r="P85" s="123">
        <f t="shared" si="9"/>
      </c>
      <c r="Q85" s="41"/>
      <c r="R85" s="41"/>
      <c r="S85" s="57">
        <f t="shared" si="5"/>
        <v>0</v>
      </c>
      <c r="T85" s="57">
        <f t="shared" si="6"/>
        <v>0</v>
      </c>
      <c r="U85" s="41"/>
      <c r="V85" s="41"/>
      <c r="AF85" s="1"/>
      <c r="AG85" s="13"/>
      <c r="AH85" s="13"/>
      <c r="AI85" s="13"/>
      <c r="AJ85" s="13"/>
      <c r="AK85" s="13"/>
      <c r="AL85" s="13"/>
      <c r="AM85" s="13"/>
      <c r="AN85" s="1"/>
    </row>
    <row r="86" spans="1:40" ht="30" customHeight="1" hidden="1">
      <c r="A86" s="16"/>
      <c r="B86" s="1"/>
      <c r="C86" s="242">
        <v>68</v>
      </c>
      <c r="D86" s="216"/>
      <c r="E86" s="326"/>
      <c r="F86" s="327"/>
      <c r="G86" s="135"/>
      <c r="H86" s="129"/>
      <c r="I86" s="265"/>
      <c r="J86" s="141"/>
      <c r="K86" s="145"/>
      <c r="L86" s="266">
        <f t="shared" si="7"/>
      </c>
      <c r="M86" s="122"/>
      <c r="N86" s="122"/>
      <c r="O86" s="268">
        <f t="shared" si="8"/>
      </c>
      <c r="P86" s="123">
        <f t="shared" si="9"/>
      </c>
      <c r="Q86" s="41"/>
      <c r="R86" s="41"/>
      <c r="S86" s="57">
        <f t="shared" si="5"/>
        <v>0</v>
      </c>
      <c r="T86" s="57">
        <f t="shared" si="6"/>
        <v>0</v>
      </c>
      <c r="U86" s="41"/>
      <c r="V86" s="41"/>
      <c r="AF86" s="1"/>
      <c r="AG86" s="13"/>
      <c r="AH86" s="13"/>
      <c r="AI86" s="13"/>
      <c r="AJ86" s="13"/>
      <c r="AK86" s="13"/>
      <c r="AL86" s="13"/>
      <c r="AM86" s="13"/>
      <c r="AN86" s="1"/>
    </row>
    <row r="87" spans="1:40" ht="30" customHeight="1" hidden="1">
      <c r="A87" s="16"/>
      <c r="B87" s="1"/>
      <c r="C87" s="118">
        <v>69</v>
      </c>
      <c r="D87" s="216"/>
      <c r="E87" s="326"/>
      <c r="F87" s="327"/>
      <c r="G87" s="135"/>
      <c r="H87" s="129"/>
      <c r="I87" s="265"/>
      <c r="J87" s="141"/>
      <c r="K87" s="145"/>
      <c r="L87" s="266">
        <f t="shared" si="7"/>
      </c>
      <c r="M87" s="122"/>
      <c r="N87" s="122"/>
      <c r="O87" s="268">
        <f t="shared" si="8"/>
      </c>
      <c r="P87" s="123">
        <f t="shared" si="9"/>
      </c>
      <c r="Q87" s="41"/>
      <c r="R87" s="41"/>
      <c r="S87" s="57">
        <f t="shared" si="5"/>
        <v>0</v>
      </c>
      <c r="T87" s="57">
        <f t="shared" si="6"/>
        <v>0</v>
      </c>
      <c r="U87" s="41"/>
      <c r="V87" s="41"/>
      <c r="AF87" s="1"/>
      <c r="AG87" s="13"/>
      <c r="AH87" s="13"/>
      <c r="AI87" s="13"/>
      <c r="AJ87" s="13"/>
      <c r="AK87" s="13"/>
      <c r="AL87" s="13"/>
      <c r="AM87" s="13"/>
      <c r="AN87" s="1"/>
    </row>
    <row r="88" spans="1:40" ht="30" customHeight="1" hidden="1">
      <c r="A88" s="16"/>
      <c r="B88" s="1"/>
      <c r="C88" s="242">
        <v>70</v>
      </c>
      <c r="D88" s="216"/>
      <c r="E88" s="326"/>
      <c r="F88" s="327"/>
      <c r="G88" s="135"/>
      <c r="H88" s="129"/>
      <c r="I88" s="265"/>
      <c r="J88" s="141"/>
      <c r="K88" s="145"/>
      <c r="L88" s="266">
        <f t="shared" si="7"/>
      </c>
      <c r="M88" s="122"/>
      <c r="N88" s="122"/>
      <c r="O88" s="268">
        <f t="shared" si="8"/>
      </c>
      <c r="P88" s="123">
        <f t="shared" si="9"/>
      </c>
      <c r="Q88" s="41"/>
      <c r="R88" s="41"/>
      <c r="S88" s="57">
        <f t="shared" si="5"/>
        <v>0</v>
      </c>
      <c r="T88" s="57">
        <f t="shared" si="6"/>
        <v>0</v>
      </c>
      <c r="U88" s="41"/>
      <c r="V88" s="41"/>
      <c r="AF88" s="1"/>
      <c r="AG88" s="13"/>
      <c r="AH88" s="13"/>
      <c r="AI88" s="13"/>
      <c r="AJ88" s="13"/>
      <c r="AK88" s="13"/>
      <c r="AL88" s="13"/>
      <c r="AM88" s="13"/>
      <c r="AN88" s="1"/>
    </row>
    <row r="89" spans="1:40" ht="30" customHeight="1" hidden="1">
      <c r="A89" s="16"/>
      <c r="B89" s="1"/>
      <c r="C89" s="118">
        <v>71</v>
      </c>
      <c r="D89" s="216"/>
      <c r="E89" s="326"/>
      <c r="F89" s="327"/>
      <c r="G89" s="135"/>
      <c r="H89" s="129"/>
      <c r="I89" s="265"/>
      <c r="J89" s="141"/>
      <c r="K89" s="145"/>
      <c r="L89" s="266">
        <f t="shared" si="7"/>
      </c>
      <c r="M89" s="122"/>
      <c r="N89" s="122"/>
      <c r="O89" s="268">
        <f t="shared" si="8"/>
      </c>
      <c r="P89" s="123">
        <f t="shared" si="9"/>
      </c>
      <c r="Q89" s="41"/>
      <c r="R89" s="41"/>
      <c r="S89" s="57">
        <f t="shared" si="5"/>
        <v>0</v>
      </c>
      <c r="T89" s="57">
        <f t="shared" si="6"/>
        <v>0</v>
      </c>
      <c r="U89" s="41"/>
      <c r="V89" s="41"/>
      <c r="AF89" s="1"/>
      <c r="AG89" s="13"/>
      <c r="AH89" s="13"/>
      <c r="AI89" s="13"/>
      <c r="AJ89" s="13"/>
      <c r="AK89" s="13"/>
      <c r="AL89" s="13"/>
      <c r="AM89" s="13"/>
      <c r="AN89" s="1"/>
    </row>
    <row r="90" spans="1:40" ht="30" customHeight="1" hidden="1">
      <c r="A90" s="16"/>
      <c r="B90" s="1"/>
      <c r="C90" s="242">
        <v>72</v>
      </c>
      <c r="D90" s="216"/>
      <c r="E90" s="326"/>
      <c r="F90" s="327"/>
      <c r="G90" s="135"/>
      <c r="H90" s="129"/>
      <c r="I90" s="265"/>
      <c r="J90" s="141"/>
      <c r="K90" s="145"/>
      <c r="L90" s="266">
        <f t="shared" si="7"/>
      </c>
      <c r="M90" s="122"/>
      <c r="N90" s="122"/>
      <c r="O90" s="268">
        <f t="shared" si="8"/>
      </c>
      <c r="P90" s="123">
        <f t="shared" si="9"/>
      </c>
      <c r="Q90" s="41"/>
      <c r="R90" s="41"/>
      <c r="S90" s="57">
        <f t="shared" si="5"/>
        <v>0</v>
      </c>
      <c r="T90" s="57">
        <f t="shared" si="6"/>
        <v>0</v>
      </c>
      <c r="U90" s="41"/>
      <c r="V90" s="41"/>
      <c r="AF90" s="1"/>
      <c r="AG90" s="13"/>
      <c r="AH90" s="13"/>
      <c r="AI90" s="13"/>
      <c r="AJ90" s="13"/>
      <c r="AK90" s="13"/>
      <c r="AL90" s="13"/>
      <c r="AM90" s="13"/>
      <c r="AN90" s="1"/>
    </row>
    <row r="91" spans="1:40" ht="30" customHeight="1" hidden="1">
      <c r="A91" s="16"/>
      <c r="B91" s="1"/>
      <c r="C91" s="118">
        <v>73</v>
      </c>
      <c r="D91" s="216"/>
      <c r="E91" s="326"/>
      <c r="F91" s="327"/>
      <c r="G91" s="135"/>
      <c r="H91" s="129"/>
      <c r="I91" s="265"/>
      <c r="J91" s="141"/>
      <c r="K91" s="145"/>
      <c r="L91" s="266">
        <f t="shared" si="7"/>
      </c>
      <c r="M91" s="122"/>
      <c r="N91" s="122"/>
      <c r="O91" s="268">
        <f t="shared" si="8"/>
      </c>
      <c r="P91" s="123">
        <f t="shared" si="9"/>
      </c>
      <c r="Q91" s="41"/>
      <c r="R91" s="41"/>
      <c r="S91" s="57">
        <f t="shared" si="5"/>
        <v>0</v>
      </c>
      <c r="T91" s="57">
        <f t="shared" si="6"/>
        <v>0</v>
      </c>
      <c r="U91" s="41"/>
      <c r="V91" s="41"/>
      <c r="AF91" s="1"/>
      <c r="AG91" s="13"/>
      <c r="AH91" s="13"/>
      <c r="AI91" s="13"/>
      <c r="AJ91" s="13"/>
      <c r="AK91" s="13"/>
      <c r="AL91" s="13"/>
      <c r="AM91" s="13"/>
      <c r="AN91" s="1"/>
    </row>
    <row r="92" spans="1:40" ht="30" customHeight="1" hidden="1">
      <c r="A92" s="16"/>
      <c r="B92" s="1"/>
      <c r="C92" s="242">
        <v>74</v>
      </c>
      <c r="D92" s="216"/>
      <c r="E92" s="326"/>
      <c r="F92" s="327"/>
      <c r="G92" s="135"/>
      <c r="H92" s="129"/>
      <c r="I92" s="265"/>
      <c r="J92" s="141"/>
      <c r="K92" s="145"/>
      <c r="L92" s="266">
        <f t="shared" si="7"/>
      </c>
      <c r="M92" s="122"/>
      <c r="N92" s="122"/>
      <c r="O92" s="268">
        <f t="shared" si="8"/>
      </c>
      <c r="P92" s="123">
        <f t="shared" si="9"/>
      </c>
      <c r="Q92" s="41"/>
      <c r="R92" s="41"/>
      <c r="S92" s="57">
        <f t="shared" si="5"/>
        <v>0</v>
      </c>
      <c r="T92" s="57">
        <f t="shared" si="6"/>
        <v>0</v>
      </c>
      <c r="U92" s="41"/>
      <c r="V92" s="41"/>
      <c r="AF92" s="1"/>
      <c r="AG92" s="13"/>
      <c r="AH92" s="13"/>
      <c r="AI92" s="13"/>
      <c r="AJ92" s="13"/>
      <c r="AK92" s="13"/>
      <c r="AL92" s="13"/>
      <c r="AM92" s="13"/>
      <c r="AN92" s="1"/>
    </row>
    <row r="93" spans="1:40" ht="30" customHeight="1" hidden="1">
      <c r="A93" s="16"/>
      <c r="B93" s="1"/>
      <c r="C93" s="118">
        <v>75</v>
      </c>
      <c r="D93" s="216"/>
      <c r="E93" s="326"/>
      <c r="F93" s="327"/>
      <c r="G93" s="135"/>
      <c r="H93" s="129"/>
      <c r="I93" s="265"/>
      <c r="J93" s="141"/>
      <c r="K93" s="145"/>
      <c r="L93" s="266">
        <f t="shared" si="7"/>
      </c>
      <c r="M93" s="122"/>
      <c r="N93" s="122"/>
      <c r="O93" s="268">
        <f t="shared" si="8"/>
      </c>
      <c r="P93" s="123">
        <f t="shared" si="9"/>
      </c>
      <c r="Q93" s="41"/>
      <c r="R93" s="41"/>
      <c r="S93" s="57">
        <f t="shared" si="5"/>
        <v>0</v>
      </c>
      <c r="T93" s="57">
        <f t="shared" si="6"/>
        <v>0</v>
      </c>
      <c r="U93" s="41"/>
      <c r="V93" s="41"/>
      <c r="AF93" s="1"/>
      <c r="AG93" s="13"/>
      <c r="AH93" s="13"/>
      <c r="AI93" s="13"/>
      <c r="AJ93" s="13"/>
      <c r="AK93" s="13"/>
      <c r="AL93" s="13"/>
      <c r="AM93" s="13"/>
      <c r="AN93" s="1"/>
    </row>
    <row r="94" spans="1:40" ht="30" customHeight="1" hidden="1">
      <c r="A94" s="16"/>
      <c r="B94" s="1"/>
      <c r="C94" s="242">
        <v>76</v>
      </c>
      <c r="D94" s="216"/>
      <c r="E94" s="326"/>
      <c r="F94" s="327"/>
      <c r="G94" s="135"/>
      <c r="H94" s="129"/>
      <c r="I94" s="265"/>
      <c r="J94" s="141"/>
      <c r="K94" s="145"/>
      <c r="L94" s="266">
        <f t="shared" si="7"/>
      </c>
      <c r="M94" s="122"/>
      <c r="N94" s="122"/>
      <c r="O94" s="268">
        <f t="shared" si="8"/>
      </c>
      <c r="P94" s="123">
        <f t="shared" si="9"/>
      </c>
      <c r="Q94" s="41"/>
      <c r="R94" s="41"/>
      <c r="S94" s="57">
        <f t="shared" si="5"/>
        <v>0</v>
      </c>
      <c r="T94" s="57">
        <f t="shared" si="6"/>
        <v>0</v>
      </c>
      <c r="U94" s="41"/>
      <c r="V94" s="41"/>
      <c r="AF94" s="1"/>
      <c r="AG94" s="13"/>
      <c r="AH94" s="13"/>
      <c r="AI94" s="13"/>
      <c r="AJ94" s="13"/>
      <c r="AK94" s="13"/>
      <c r="AL94" s="13"/>
      <c r="AM94" s="13"/>
      <c r="AN94" s="1"/>
    </row>
    <row r="95" spans="1:40" ht="30" customHeight="1" hidden="1">
      <c r="A95" s="16"/>
      <c r="B95" s="1"/>
      <c r="C95" s="118">
        <v>77</v>
      </c>
      <c r="D95" s="216"/>
      <c r="E95" s="326"/>
      <c r="F95" s="327"/>
      <c r="G95" s="135"/>
      <c r="H95" s="129"/>
      <c r="I95" s="265"/>
      <c r="J95" s="141"/>
      <c r="K95" s="145"/>
      <c r="L95" s="266">
        <f t="shared" si="7"/>
      </c>
      <c r="M95" s="122"/>
      <c r="N95" s="122"/>
      <c r="O95" s="268">
        <f t="shared" si="8"/>
      </c>
      <c r="P95" s="123">
        <f t="shared" si="9"/>
      </c>
      <c r="Q95" s="41"/>
      <c r="R95" s="41"/>
      <c r="S95" s="57">
        <f t="shared" si="5"/>
        <v>0</v>
      </c>
      <c r="T95" s="57">
        <f t="shared" si="6"/>
        <v>0</v>
      </c>
      <c r="U95" s="41"/>
      <c r="V95" s="41"/>
      <c r="AF95" s="1"/>
      <c r="AG95" s="13"/>
      <c r="AH95" s="13"/>
      <c r="AI95" s="13"/>
      <c r="AJ95" s="13"/>
      <c r="AK95" s="13"/>
      <c r="AL95" s="13"/>
      <c r="AM95" s="13"/>
      <c r="AN95" s="1"/>
    </row>
    <row r="96" spans="1:40" ht="30" customHeight="1" hidden="1">
      <c r="A96" s="16"/>
      <c r="B96" s="1"/>
      <c r="C96" s="242">
        <v>78</v>
      </c>
      <c r="D96" s="216"/>
      <c r="E96" s="326"/>
      <c r="F96" s="327"/>
      <c r="G96" s="135"/>
      <c r="H96" s="129"/>
      <c r="I96" s="265"/>
      <c r="J96" s="141"/>
      <c r="K96" s="145"/>
      <c r="L96" s="266">
        <f t="shared" si="7"/>
      </c>
      <c r="M96" s="122"/>
      <c r="N96" s="122"/>
      <c r="O96" s="268">
        <f t="shared" si="8"/>
      </c>
      <c r="P96" s="123">
        <f t="shared" si="9"/>
      </c>
      <c r="Q96" s="41"/>
      <c r="R96" s="41"/>
      <c r="S96" s="57">
        <f t="shared" si="5"/>
        <v>0</v>
      </c>
      <c r="T96" s="57">
        <f t="shared" si="6"/>
        <v>0</v>
      </c>
      <c r="U96" s="41"/>
      <c r="V96" s="41"/>
      <c r="AF96" s="1"/>
      <c r="AG96" s="13"/>
      <c r="AH96" s="13"/>
      <c r="AI96" s="13"/>
      <c r="AJ96" s="13"/>
      <c r="AK96" s="13"/>
      <c r="AL96" s="13"/>
      <c r="AM96" s="13"/>
      <c r="AN96" s="1"/>
    </row>
    <row r="97" spans="1:40" ht="30" customHeight="1" hidden="1">
      <c r="A97" s="16"/>
      <c r="B97" s="1"/>
      <c r="C97" s="118">
        <v>79</v>
      </c>
      <c r="D97" s="216"/>
      <c r="E97" s="326"/>
      <c r="F97" s="327"/>
      <c r="G97" s="135"/>
      <c r="H97" s="129"/>
      <c r="I97" s="265"/>
      <c r="J97" s="141"/>
      <c r="K97" s="145"/>
      <c r="L97" s="266">
        <f t="shared" si="7"/>
      </c>
      <c r="M97" s="122"/>
      <c r="N97" s="122"/>
      <c r="O97" s="268">
        <f t="shared" si="8"/>
      </c>
      <c r="P97" s="123">
        <f t="shared" si="9"/>
      </c>
      <c r="Q97" s="41"/>
      <c r="R97" s="41"/>
      <c r="S97" s="57">
        <f t="shared" si="5"/>
        <v>0</v>
      </c>
      <c r="T97" s="57">
        <f t="shared" si="6"/>
        <v>0</v>
      </c>
      <c r="U97" s="41"/>
      <c r="V97" s="41"/>
      <c r="AF97" s="1"/>
      <c r="AG97" s="13"/>
      <c r="AH97" s="13"/>
      <c r="AI97" s="13"/>
      <c r="AJ97" s="13"/>
      <c r="AK97" s="13"/>
      <c r="AL97" s="13"/>
      <c r="AM97" s="13"/>
      <c r="AN97" s="1"/>
    </row>
    <row r="98" spans="1:40" ht="30" customHeight="1" hidden="1">
      <c r="A98" s="16"/>
      <c r="B98" s="1"/>
      <c r="C98" s="242">
        <v>80</v>
      </c>
      <c r="D98" s="216"/>
      <c r="E98" s="326"/>
      <c r="F98" s="327"/>
      <c r="G98" s="135"/>
      <c r="H98" s="129"/>
      <c r="I98" s="265"/>
      <c r="J98" s="141"/>
      <c r="K98" s="145"/>
      <c r="L98" s="266">
        <f t="shared" si="7"/>
      </c>
      <c r="M98" s="122"/>
      <c r="N98" s="122"/>
      <c r="O98" s="268">
        <f t="shared" si="8"/>
      </c>
      <c r="P98" s="123">
        <f t="shared" si="9"/>
      </c>
      <c r="Q98" s="41"/>
      <c r="R98" s="41"/>
      <c r="S98" s="57">
        <f t="shared" si="5"/>
        <v>0</v>
      </c>
      <c r="T98" s="57">
        <f t="shared" si="6"/>
        <v>0</v>
      </c>
      <c r="U98" s="41"/>
      <c r="V98" s="41"/>
      <c r="AF98" s="1"/>
      <c r="AG98" s="13"/>
      <c r="AH98" s="13"/>
      <c r="AI98" s="13"/>
      <c r="AJ98" s="13"/>
      <c r="AK98" s="13"/>
      <c r="AL98" s="13"/>
      <c r="AM98" s="13"/>
      <c r="AN98" s="1"/>
    </row>
    <row r="99" spans="1:40" ht="30" customHeight="1" hidden="1">
      <c r="A99" s="16"/>
      <c r="B99" s="1"/>
      <c r="C99" s="118">
        <v>81</v>
      </c>
      <c r="D99" s="216"/>
      <c r="E99" s="326"/>
      <c r="F99" s="327"/>
      <c r="G99" s="135"/>
      <c r="H99" s="129"/>
      <c r="I99" s="265"/>
      <c r="J99" s="141"/>
      <c r="K99" s="145"/>
      <c r="L99" s="266">
        <f t="shared" si="7"/>
      </c>
      <c r="M99" s="122"/>
      <c r="N99" s="122"/>
      <c r="O99" s="268">
        <f t="shared" si="8"/>
      </c>
      <c r="P99" s="123">
        <f t="shared" si="9"/>
      </c>
      <c r="Q99" s="41"/>
      <c r="R99" s="41"/>
      <c r="S99" s="57">
        <f t="shared" si="5"/>
        <v>0</v>
      </c>
      <c r="T99" s="57">
        <f t="shared" si="6"/>
        <v>0</v>
      </c>
      <c r="U99" s="41"/>
      <c r="V99" s="41"/>
      <c r="AF99" s="1"/>
      <c r="AG99" s="13"/>
      <c r="AH99" s="13"/>
      <c r="AI99" s="13"/>
      <c r="AJ99" s="13"/>
      <c r="AK99" s="13"/>
      <c r="AL99" s="13"/>
      <c r="AM99" s="13"/>
      <c r="AN99" s="1"/>
    </row>
    <row r="100" spans="1:40" ht="30" customHeight="1" hidden="1">
      <c r="A100" s="16"/>
      <c r="B100" s="1"/>
      <c r="C100" s="242">
        <v>82</v>
      </c>
      <c r="D100" s="216"/>
      <c r="E100" s="326"/>
      <c r="F100" s="327"/>
      <c r="G100" s="135"/>
      <c r="H100" s="129"/>
      <c r="I100" s="265"/>
      <c r="J100" s="141"/>
      <c r="K100" s="145"/>
      <c r="L100" s="266">
        <f t="shared" si="7"/>
      </c>
      <c r="M100" s="122"/>
      <c r="N100" s="122"/>
      <c r="O100" s="268">
        <f t="shared" si="8"/>
      </c>
      <c r="P100" s="123">
        <f t="shared" si="9"/>
      </c>
      <c r="Q100" s="41"/>
      <c r="R100" s="41"/>
      <c r="S100" s="57">
        <f t="shared" si="5"/>
        <v>0</v>
      </c>
      <c r="T100" s="57">
        <f t="shared" si="6"/>
        <v>0</v>
      </c>
      <c r="U100" s="41"/>
      <c r="V100" s="41"/>
      <c r="AF100" s="1"/>
      <c r="AG100" s="13"/>
      <c r="AH100" s="13"/>
      <c r="AI100" s="13"/>
      <c r="AJ100" s="13"/>
      <c r="AK100" s="13"/>
      <c r="AL100" s="13"/>
      <c r="AM100" s="13"/>
      <c r="AN100" s="1"/>
    </row>
    <row r="101" spans="1:40" ht="30" customHeight="1" hidden="1">
      <c r="A101" s="16"/>
      <c r="B101" s="1"/>
      <c r="C101" s="118">
        <v>83</v>
      </c>
      <c r="D101" s="216"/>
      <c r="E101" s="326"/>
      <c r="F101" s="327"/>
      <c r="G101" s="135"/>
      <c r="H101" s="129"/>
      <c r="I101" s="265"/>
      <c r="J101" s="141"/>
      <c r="K101" s="145"/>
      <c r="L101" s="266">
        <f t="shared" si="7"/>
      </c>
      <c r="M101" s="122"/>
      <c r="N101" s="122"/>
      <c r="O101" s="268">
        <f t="shared" si="8"/>
      </c>
      <c r="P101" s="123">
        <f t="shared" si="9"/>
      </c>
      <c r="Q101" s="41"/>
      <c r="R101" s="41"/>
      <c r="S101" s="57">
        <f t="shared" si="5"/>
        <v>0</v>
      </c>
      <c r="T101" s="57">
        <f t="shared" si="6"/>
        <v>0</v>
      </c>
      <c r="U101" s="41"/>
      <c r="V101" s="41"/>
      <c r="AF101" s="1"/>
      <c r="AG101" s="13"/>
      <c r="AH101" s="13"/>
      <c r="AI101" s="13"/>
      <c r="AJ101" s="13"/>
      <c r="AK101" s="13"/>
      <c r="AL101" s="13"/>
      <c r="AM101" s="13"/>
      <c r="AN101" s="1"/>
    </row>
    <row r="102" spans="1:40" ht="30" customHeight="1" hidden="1">
      <c r="A102" s="16"/>
      <c r="B102" s="1"/>
      <c r="C102" s="242">
        <v>84</v>
      </c>
      <c r="D102" s="216"/>
      <c r="E102" s="326"/>
      <c r="F102" s="327"/>
      <c r="G102" s="135"/>
      <c r="H102" s="129"/>
      <c r="I102" s="265"/>
      <c r="J102" s="141"/>
      <c r="K102" s="145"/>
      <c r="L102" s="266">
        <f t="shared" si="7"/>
      </c>
      <c r="M102" s="122"/>
      <c r="N102" s="122"/>
      <c r="O102" s="268">
        <f t="shared" si="8"/>
      </c>
      <c r="P102" s="123">
        <f t="shared" si="9"/>
      </c>
      <c r="Q102" s="41"/>
      <c r="R102" s="41"/>
      <c r="S102" s="57">
        <f t="shared" si="5"/>
        <v>0</v>
      </c>
      <c r="T102" s="57">
        <f t="shared" si="6"/>
        <v>0</v>
      </c>
      <c r="U102" s="41"/>
      <c r="V102" s="41"/>
      <c r="AF102" s="1"/>
      <c r="AG102" s="13"/>
      <c r="AH102" s="13"/>
      <c r="AI102" s="13"/>
      <c r="AJ102" s="13"/>
      <c r="AK102" s="13"/>
      <c r="AL102" s="13"/>
      <c r="AM102" s="13"/>
      <c r="AN102" s="1"/>
    </row>
    <row r="103" spans="1:40" ht="30" customHeight="1" hidden="1">
      <c r="A103" s="16"/>
      <c r="B103" s="1"/>
      <c r="C103" s="118">
        <v>85</v>
      </c>
      <c r="D103" s="216"/>
      <c r="E103" s="326"/>
      <c r="F103" s="327"/>
      <c r="G103" s="135"/>
      <c r="H103" s="129"/>
      <c r="I103" s="265"/>
      <c r="J103" s="141"/>
      <c r="K103" s="145"/>
      <c r="L103" s="266">
        <f t="shared" si="7"/>
      </c>
      <c r="M103" s="122"/>
      <c r="N103" s="122"/>
      <c r="O103" s="268">
        <f t="shared" si="8"/>
      </c>
      <c r="P103" s="123">
        <f t="shared" si="9"/>
      </c>
      <c r="Q103" s="41"/>
      <c r="R103" s="41"/>
      <c r="S103" s="57">
        <f t="shared" si="5"/>
        <v>0</v>
      </c>
      <c r="T103" s="57">
        <f t="shared" si="6"/>
        <v>0</v>
      </c>
      <c r="U103" s="41"/>
      <c r="V103" s="41"/>
      <c r="AF103" s="1"/>
      <c r="AG103" s="13"/>
      <c r="AH103" s="13"/>
      <c r="AI103" s="13"/>
      <c r="AJ103" s="13"/>
      <c r="AK103" s="13"/>
      <c r="AL103" s="13"/>
      <c r="AM103" s="13"/>
      <c r="AN103" s="1"/>
    </row>
    <row r="104" spans="1:40" ht="30" customHeight="1" hidden="1">
      <c r="A104" s="16"/>
      <c r="B104" s="1"/>
      <c r="C104" s="242">
        <v>86</v>
      </c>
      <c r="D104" s="216"/>
      <c r="E104" s="326"/>
      <c r="F104" s="327"/>
      <c r="G104" s="135"/>
      <c r="H104" s="129"/>
      <c r="I104" s="265"/>
      <c r="J104" s="141"/>
      <c r="K104" s="145"/>
      <c r="L104" s="266">
        <f t="shared" si="7"/>
      </c>
      <c r="M104" s="122"/>
      <c r="N104" s="122"/>
      <c r="O104" s="268">
        <f t="shared" si="8"/>
      </c>
      <c r="P104" s="123">
        <f t="shared" si="9"/>
      </c>
      <c r="Q104" s="41"/>
      <c r="R104" s="41"/>
      <c r="S104" s="57">
        <f t="shared" si="5"/>
        <v>0</v>
      </c>
      <c r="T104" s="57">
        <f t="shared" si="6"/>
        <v>0</v>
      </c>
      <c r="U104" s="41"/>
      <c r="V104" s="41"/>
      <c r="AF104" s="1"/>
      <c r="AG104" s="13"/>
      <c r="AH104" s="13"/>
      <c r="AI104" s="13"/>
      <c r="AJ104" s="13"/>
      <c r="AK104" s="13"/>
      <c r="AL104" s="13"/>
      <c r="AM104" s="13"/>
      <c r="AN104" s="1"/>
    </row>
    <row r="105" spans="1:40" ht="30" customHeight="1" hidden="1">
      <c r="A105" s="16"/>
      <c r="B105" s="1"/>
      <c r="C105" s="118">
        <v>87</v>
      </c>
      <c r="D105" s="216"/>
      <c r="E105" s="326"/>
      <c r="F105" s="327"/>
      <c r="G105" s="135"/>
      <c r="H105" s="129"/>
      <c r="I105" s="265"/>
      <c r="J105" s="141"/>
      <c r="K105" s="145"/>
      <c r="L105" s="266">
        <f t="shared" si="7"/>
      </c>
      <c r="M105" s="122"/>
      <c r="N105" s="122"/>
      <c r="O105" s="268">
        <f t="shared" si="8"/>
      </c>
      <c r="P105" s="123">
        <f t="shared" si="9"/>
      </c>
      <c r="Q105" s="41"/>
      <c r="R105" s="41"/>
      <c r="S105" s="57">
        <f t="shared" si="5"/>
        <v>0</v>
      </c>
      <c r="T105" s="57">
        <f t="shared" si="6"/>
        <v>0</v>
      </c>
      <c r="U105" s="41"/>
      <c r="V105" s="41"/>
      <c r="AF105" s="1"/>
      <c r="AG105" s="13"/>
      <c r="AH105" s="13"/>
      <c r="AI105" s="13"/>
      <c r="AJ105" s="13"/>
      <c r="AK105" s="13"/>
      <c r="AL105" s="13"/>
      <c r="AM105" s="13"/>
      <c r="AN105" s="1"/>
    </row>
    <row r="106" spans="1:40" ht="30" customHeight="1" hidden="1">
      <c r="A106" s="16"/>
      <c r="B106" s="1"/>
      <c r="C106" s="242">
        <v>88</v>
      </c>
      <c r="D106" s="216"/>
      <c r="E106" s="326"/>
      <c r="F106" s="327"/>
      <c r="G106" s="135"/>
      <c r="H106" s="129"/>
      <c r="I106" s="265"/>
      <c r="J106" s="141"/>
      <c r="K106" s="145"/>
      <c r="L106" s="266">
        <f t="shared" si="7"/>
      </c>
      <c r="M106" s="122"/>
      <c r="N106" s="122"/>
      <c r="O106" s="268">
        <f t="shared" si="8"/>
      </c>
      <c r="P106" s="123">
        <f t="shared" si="9"/>
      </c>
      <c r="Q106" s="41"/>
      <c r="R106" s="41"/>
      <c r="S106" s="57">
        <f t="shared" si="5"/>
        <v>0</v>
      </c>
      <c r="T106" s="57">
        <f t="shared" si="6"/>
        <v>0</v>
      </c>
      <c r="U106" s="41"/>
      <c r="V106" s="41"/>
      <c r="AF106" s="1"/>
      <c r="AG106" s="13"/>
      <c r="AH106" s="13"/>
      <c r="AI106" s="13"/>
      <c r="AJ106" s="13"/>
      <c r="AK106" s="13"/>
      <c r="AL106" s="13"/>
      <c r="AM106" s="13"/>
      <c r="AN106" s="1"/>
    </row>
    <row r="107" spans="1:40" ht="30" customHeight="1" hidden="1">
      <c r="A107" s="16"/>
      <c r="B107" s="1"/>
      <c r="C107" s="118">
        <v>89</v>
      </c>
      <c r="D107" s="216"/>
      <c r="E107" s="326"/>
      <c r="F107" s="327"/>
      <c r="G107" s="135"/>
      <c r="H107" s="129"/>
      <c r="I107" s="265"/>
      <c r="J107" s="141"/>
      <c r="K107" s="145"/>
      <c r="L107" s="266">
        <f t="shared" si="7"/>
      </c>
      <c r="M107" s="122"/>
      <c r="N107" s="122"/>
      <c r="O107" s="268">
        <f t="shared" si="8"/>
      </c>
      <c r="P107" s="123">
        <f t="shared" si="9"/>
      </c>
      <c r="Q107" s="41"/>
      <c r="R107" s="41"/>
      <c r="S107" s="57">
        <f t="shared" si="5"/>
        <v>0</v>
      </c>
      <c r="T107" s="57">
        <f t="shared" si="6"/>
        <v>0</v>
      </c>
      <c r="U107" s="41"/>
      <c r="V107" s="41"/>
      <c r="AF107" s="1"/>
      <c r="AG107" s="13"/>
      <c r="AH107" s="13"/>
      <c r="AI107" s="13"/>
      <c r="AJ107" s="13"/>
      <c r="AK107" s="13"/>
      <c r="AL107" s="13"/>
      <c r="AM107" s="13"/>
      <c r="AN107" s="1"/>
    </row>
    <row r="108" spans="1:40" ht="30" customHeight="1" hidden="1">
      <c r="A108" s="16"/>
      <c r="B108" s="1"/>
      <c r="C108" s="242">
        <v>90</v>
      </c>
      <c r="D108" s="216"/>
      <c r="E108" s="326"/>
      <c r="F108" s="327"/>
      <c r="G108" s="135"/>
      <c r="H108" s="129"/>
      <c r="I108" s="265"/>
      <c r="J108" s="141"/>
      <c r="K108" s="145"/>
      <c r="L108" s="266">
        <f t="shared" si="7"/>
      </c>
      <c r="M108" s="122"/>
      <c r="N108" s="122"/>
      <c r="O108" s="268">
        <f t="shared" si="8"/>
      </c>
      <c r="P108" s="123">
        <f t="shared" si="9"/>
      </c>
      <c r="Q108" s="41"/>
      <c r="R108" s="41"/>
      <c r="S108" s="57">
        <f t="shared" si="5"/>
        <v>0</v>
      </c>
      <c r="T108" s="57">
        <f t="shared" si="6"/>
        <v>0</v>
      </c>
      <c r="U108" s="41"/>
      <c r="V108" s="41"/>
      <c r="AF108" s="1"/>
      <c r="AG108" s="13"/>
      <c r="AH108" s="13"/>
      <c r="AI108" s="13"/>
      <c r="AJ108" s="13"/>
      <c r="AK108" s="13"/>
      <c r="AL108" s="13"/>
      <c r="AM108" s="13"/>
      <c r="AN108" s="1"/>
    </row>
    <row r="109" spans="1:40" ht="30" customHeight="1" hidden="1">
      <c r="A109" s="16"/>
      <c r="B109" s="1"/>
      <c r="C109" s="118">
        <v>91</v>
      </c>
      <c r="D109" s="216"/>
      <c r="E109" s="326"/>
      <c r="F109" s="327"/>
      <c r="G109" s="135"/>
      <c r="H109" s="129"/>
      <c r="I109" s="265"/>
      <c r="J109" s="141"/>
      <c r="K109" s="145"/>
      <c r="L109" s="266">
        <f t="shared" si="7"/>
      </c>
      <c r="M109" s="122"/>
      <c r="N109" s="122"/>
      <c r="O109" s="268">
        <f t="shared" si="8"/>
      </c>
      <c r="P109" s="123">
        <f t="shared" si="9"/>
      </c>
      <c r="Q109" s="41"/>
      <c r="R109" s="41"/>
      <c r="S109" s="57">
        <f t="shared" si="5"/>
        <v>0</v>
      </c>
      <c r="T109" s="57">
        <f t="shared" si="6"/>
        <v>0</v>
      </c>
      <c r="U109" s="41"/>
      <c r="V109" s="41"/>
      <c r="AF109" s="1"/>
      <c r="AG109" s="13"/>
      <c r="AH109" s="13"/>
      <c r="AI109" s="13"/>
      <c r="AJ109" s="13"/>
      <c r="AK109" s="13"/>
      <c r="AL109" s="13"/>
      <c r="AM109" s="13"/>
      <c r="AN109" s="1"/>
    </row>
    <row r="110" spans="1:40" ht="30" customHeight="1" hidden="1">
      <c r="A110" s="16"/>
      <c r="B110" s="1"/>
      <c r="C110" s="242">
        <v>92</v>
      </c>
      <c r="D110" s="216"/>
      <c r="E110" s="326"/>
      <c r="F110" s="327"/>
      <c r="G110" s="135"/>
      <c r="H110" s="129"/>
      <c r="I110" s="265"/>
      <c r="J110" s="141"/>
      <c r="K110" s="145"/>
      <c r="L110" s="266">
        <f t="shared" si="7"/>
      </c>
      <c r="M110" s="122"/>
      <c r="N110" s="122"/>
      <c r="O110" s="268">
        <f t="shared" si="8"/>
      </c>
      <c r="P110" s="123">
        <f t="shared" si="9"/>
      </c>
      <c r="Q110" s="41"/>
      <c r="R110" s="41"/>
      <c r="S110" s="57">
        <f t="shared" si="5"/>
        <v>0</v>
      </c>
      <c r="T110" s="57">
        <f t="shared" si="6"/>
        <v>0</v>
      </c>
      <c r="U110" s="41"/>
      <c r="V110" s="41"/>
      <c r="AF110" s="1"/>
      <c r="AG110" s="13"/>
      <c r="AH110" s="13"/>
      <c r="AI110" s="13"/>
      <c r="AJ110" s="13"/>
      <c r="AK110" s="13"/>
      <c r="AL110" s="13"/>
      <c r="AM110" s="13"/>
      <c r="AN110" s="1"/>
    </row>
    <row r="111" spans="1:40" ht="30" customHeight="1" hidden="1">
      <c r="A111" s="16"/>
      <c r="B111" s="1"/>
      <c r="C111" s="118">
        <v>93</v>
      </c>
      <c r="D111" s="216"/>
      <c r="E111" s="326"/>
      <c r="F111" s="327"/>
      <c r="G111" s="135"/>
      <c r="H111" s="129"/>
      <c r="I111" s="265"/>
      <c r="J111" s="141"/>
      <c r="K111" s="145"/>
      <c r="L111" s="266">
        <f t="shared" si="7"/>
      </c>
      <c r="M111" s="122"/>
      <c r="N111" s="122"/>
      <c r="O111" s="268">
        <f t="shared" si="8"/>
      </c>
      <c r="P111" s="123">
        <f t="shared" si="9"/>
      </c>
      <c r="Q111" s="41"/>
      <c r="R111" s="41"/>
      <c r="S111" s="57">
        <f t="shared" si="5"/>
        <v>0</v>
      </c>
      <c r="T111" s="57">
        <f t="shared" si="6"/>
        <v>0</v>
      </c>
      <c r="U111" s="41"/>
      <c r="V111" s="41"/>
      <c r="AF111" s="1"/>
      <c r="AG111" s="13"/>
      <c r="AH111" s="13"/>
      <c r="AI111" s="13"/>
      <c r="AJ111" s="13"/>
      <c r="AK111" s="13"/>
      <c r="AL111" s="13"/>
      <c r="AM111" s="13"/>
      <c r="AN111" s="1"/>
    </row>
    <row r="112" spans="1:40" ht="30" customHeight="1" hidden="1">
      <c r="A112" s="16"/>
      <c r="B112" s="1"/>
      <c r="C112" s="242">
        <v>94</v>
      </c>
      <c r="D112" s="216"/>
      <c r="E112" s="326"/>
      <c r="F112" s="327"/>
      <c r="G112" s="135"/>
      <c r="H112" s="129"/>
      <c r="I112" s="265"/>
      <c r="J112" s="141"/>
      <c r="K112" s="145"/>
      <c r="L112" s="266">
        <f t="shared" si="7"/>
      </c>
      <c r="M112" s="122"/>
      <c r="N112" s="122"/>
      <c r="O112" s="268">
        <f t="shared" si="8"/>
      </c>
      <c r="P112" s="123">
        <f t="shared" si="9"/>
      </c>
      <c r="Q112" s="41"/>
      <c r="R112" s="41"/>
      <c r="S112" s="57">
        <f t="shared" si="5"/>
        <v>0</v>
      </c>
      <c r="T112" s="57">
        <f t="shared" si="6"/>
        <v>0</v>
      </c>
      <c r="U112" s="41"/>
      <c r="V112" s="41"/>
      <c r="AF112" s="1"/>
      <c r="AG112" s="13"/>
      <c r="AH112" s="13"/>
      <c r="AI112" s="13"/>
      <c r="AJ112" s="13"/>
      <c r="AK112" s="13"/>
      <c r="AL112" s="13"/>
      <c r="AM112" s="13"/>
      <c r="AN112" s="1"/>
    </row>
    <row r="113" spans="1:40" ht="30" customHeight="1" hidden="1">
      <c r="A113" s="16"/>
      <c r="B113" s="1"/>
      <c r="C113" s="118">
        <v>95</v>
      </c>
      <c r="D113" s="216"/>
      <c r="E113" s="326"/>
      <c r="F113" s="327"/>
      <c r="G113" s="135"/>
      <c r="H113" s="129"/>
      <c r="I113" s="265"/>
      <c r="J113" s="141"/>
      <c r="K113" s="145"/>
      <c r="L113" s="266">
        <f t="shared" si="7"/>
      </c>
      <c r="M113" s="122"/>
      <c r="N113" s="122"/>
      <c r="O113" s="268">
        <f t="shared" si="8"/>
      </c>
      <c r="P113" s="123">
        <f t="shared" si="9"/>
      </c>
      <c r="Q113" s="41"/>
      <c r="R113" s="41"/>
      <c r="S113" s="57">
        <f t="shared" si="5"/>
        <v>0</v>
      </c>
      <c r="T113" s="57">
        <f t="shared" si="6"/>
        <v>0</v>
      </c>
      <c r="U113" s="41"/>
      <c r="V113" s="41"/>
      <c r="AF113" s="1"/>
      <c r="AG113" s="13"/>
      <c r="AH113" s="13"/>
      <c r="AI113" s="13"/>
      <c r="AJ113" s="13"/>
      <c r="AK113" s="13"/>
      <c r="AL113" s="13"/>
      <c r="AM113" s="13"/>
      <c r="AN113" s="1"/>
    </row>
    <row r="114" spans="1:40" ht="30" customHeight="1" hidden="1">
      <c r="A114" s="16"/>
      <c r="B114" s="1"/>
      <c r="C114" s="242">
        <v>96</v>
      </c>
      <c r="D114" s="216"/>
      <c r="E114" s="326"/>
      <c r="F114" s="327"/>
      <c r="G114" s="135"/>
      <c r="H114" s="129"/>
      <c r="I114" s="265"/>
      <c r="J114" s="141"/>
      <c r="K114" s="145"/>
      <c r="L114" s="266">
        <f t="shared" si="7"/>
      </c>
      <c r="M114" s="122"/>
      <c r="N114" s="122"/>
      <c r="O114" s="268">
        <f t="shared" si="8"/>
      </c>
      <c r="P114" s="123">
        <f t="shared" si="9"/>
      </c>
      <c r="Q114" s="41"/>
      <c r="R114" s="41"/>
      <c r="S114" s="57">
        <f t="shared" si="5"/>
        <v>0</v>
      </c>
      <c r="T114" s="57">
        <f t="shared" si="6"/>
        <v>0</v>
      </c>
      <c r="U114" s="41"/>
      <c r="V114" s="41"/>
      <c r="AF114" s="1"/>
      <c r="AG114" s="13"/>
      <c r="AH114" s="13"/>
      <c r="AI114" s="13"/>
      <c r="AJ114" s="13"/>
      <c r="AK114" s="13"/>
      <c r="AL114" s="13"/>
      <c r="AM114" s="13"/>
      <c r="AN114" s="1"/>
    </row>
    <row r="115" spans="1:40" ht="30" customHeight="1" hidden="1">
      <c r="A115" s="16"/>
      <c r="B115" s="1"/>
      <c r="C115" s="118">
        <v>97</v>
      </c>
      <c r="D115" s="216"/>
      <c r="E115" s="326"/>
      <c r="F115" s="327"/>
      <c r="G115" s="135"/>
      <c r="H115" s="129"/>
      <c r="I115" s="265"/>
      <c r="J115" s="141"/>
      <c r="K115" s="145"/>
      <c r="L115" s="266">
        <f t="shared" si="7"/>
      </c>
      <c r="M115" s="122"/>
      <c r="N115" s="122"/>
      <c r="O115" s="268">
        <f t="shared" si="8"/>
      </c>
      <c r="P115" s="123">
        <f t="shared" si="9"/>
      </c>
      <c r="Q115" s="41"/>
      <c r="R115" s="41"/>
      <c r="S115" s="57">
        <f t="shared" si="5"/>
        <v>0</v>
      </c>
      <c r="T115" s="57">
        <f t="shared" si="6"/>
        <v>0</v>
      </c>
      <c r="U115" s="41"/>
      <c r="V115" s="41"/>
      <c r="AF115" s="1"/>
      <c r="AG115" s="13"/>
      <c r="AH115" s="13"/>
      <c r="AI115" s="13"/>
      <c r="AJ115" s="13"/>
      <c r="AK115" s="13"/>
      <c r="AL115" s="13"/>
      <c r="AM115" s="13"/>
      <c r="AN115" s="1"/>
    </row>
    <row r="116" spans="1:40" ht="30" customHeight="1" hidden="1">
      <c r="A116" s="16"/>
      <c r="B116" s="1"/>
      <c r="C116" s="242">
        <v>98</v>
      </c>
      <c r="D116" s="216"/>
      <c r="E116" s="326"/>
      <c r="F116" s="327"/>
      <c r="G116" s="135"/>
      <c r="H116" s="129"/>
      <c r="I116" s="265"/>
      <c r="J116" s="141"/>
      <c r="K116" s="145"/>
      <c r="L116" s="266">
        <f t="shared" si="7"/>
      </c>
      <c r="M116" s="122"/>
      <c r="N116" s="122"/>
      <c r="O116" s="268">
        <f t="shared" si="8"/>
      </c>
      <c r="P116" s="123">
        <f t="shared" si="9"/>
      </c>
      <c r="Q116" s="41"/>
      <c r="R116" s="41"/>
      <c r="S116" s="57">
        <f t="shared" si="5"/>
        <v>0</v>
      </c>
      <c r="T116" s="57">
        <f t="shared" si="6"/>
        <v>0</v>
      </c>
      <c r="U116" s="41"/>
      <c r="V116" s="41"/>
      <c r="AF116" s="1"/>
      <c r="AG116" s="13"/>
      <c r="AH116" s="13"/>
      <c r="AI116" s="13"/>
      <c r="AJ116" s="13"/>
      <c r="AK116" s="13"/>
      <c r="AL116" s="13"/>
      <c r="AM116" s="13"/>
      <c r="AN116" s="1"/>
    </row>
    <row r="117" spans="1:40" ht="30" customHeight="1" hidden="1">
      <c r="A117" s="16"/>
      <c r="B117" s="1"/>
      <c r="C117" s="118">
        <v>99</v>
      </c>
      <c r="D117" s="216"/>
      <c r="E117" s="326"/>
      <c r="F117" s="327"/>
      <c r="G117" s="135"/>
      <c r="H117" s="129"/>
      <c r="I117" s="265"/>
      <c r="J117" s="141"/>
      <c r="K117" s="145"/>
      <c r="L117" s="266">
        <f t="shared" si="7"/>
      </c>
      <c r="M117" s="122"/>
      <c r="N117" s="122"/>
      <c r="O117" s="268">
        <f t="shared" si="8"/>
      </c>
      <c r="P117" s="123">
        <f t="shared" si="9"/>
      </c>
      <c r="Q117" s="41"/>
      <c r="R117" s="41"/>
      <c r="S117" s="57">
        <f t="shared" si="5"/>
        <v>0</v>
      </c>
      <c r="T117" s="57">
        <f t="shared" si="6"/>
        <v>0</v>
      </c>
      <c r="U117" s="41"/>
      <c r="V117" s="41"/>
      <c r="AF117" s="1"/>
      <c r="AG117" s="13"/>
      <c r="AH117" s="13"/>
      <c r="AI117" s="13"/>
      <c r="AJ117" s="13"/>
      <c r="AK117" s="13"/>
      <c r="AL117" s="13"/>
      <c r="AM117" s="13"/>
      <c r="AN117" s="1"/>
    </row>
    <row r="118" spans="1:40" ht="30" customHeight="1" hidden="1">
      <c r="A118" s="16"/>
      <c r="B118" s="1"/>
      <c r="C118" s="242">
        <v>100</v>
      </c>
      <c r="D118" s="216"/>
      <c r="E118" s="326"/>
      <c r="F118" s="327"/>
      <c r="G118" s="135"/>
      <c r="H118" s="129"/>
      <c r="I118" s="265"/>
      <c r="J118" s="141"/>
      <c r="K118" s="145"/>
      <c r="L118" s="266">
        <f t="shared" si="7"/>
      </c>
      <c r="M118" s="122"/>
      <c r="N118" s="122"/>
      <c r="O118" s="268">
        <f t="shared" si="8"/>
      </c>
      <c r="P118" s="123">
        <f t="shared" si="9"/>
      </c>
      <c r="Q118" s="41"/>
      <c r="R118" s="41"/>
      <c r="S118" s="57">
        <f t="shared" si="5"/>
        <v>0</v>
      </c>
      <c r="T118" s="57">
        <f t="shared" si="6"/>
        <v>0</v>
      </c>
      <c r="U118" s="41"/>
      <c r="V118" s="41"/>
      <c r="AF118" s="1"/>
      <c r="AG118" s="13"/>
      <c r="AH118" s="13"/>
      <c r="AI118" s="13"/>
      <c r="AJ118" s="13"/>
      <c r="AK118" s="13"/>
      <c r="AL118" s="13"/>
      <c r="AM118" s="13"/>
      <c r="AN118" s="1"/>
    </row>
    <row r="119" spans="1:40" ht="30" customHeight="1" hidden="1">
      <c r="A119" s="16"/>
      <c r="B119" s="1"/>
      <c r="C119" s="118">
        <v>101</v>
      </c>
      <c r="D119" s="216"/>
      <c r="E119" s="326"/>
      <c r="F119" s="327"/>
      <c r="G119" s="135"/>
      <c r="H119" s="129"/>
      <c r="I119" s="265"/>
      <c r="J119" s="141"/>
      <c r="K119" s="145"/>
      <c r="L119" s="266">
        <f t="shared" si="7"/>
      </c>
      <c r="M119" s="122"/>
      <c r="N119" s="122"/>
      <c r="O119" s="268">
        <f t="shared" si="8"/>
      </c>
      <c r="P119" s="123">
        <f t="shared" si="9"/>
      </c>
      <c r="Q119" s="41"/>
      <c r="R119" s="41"/>
      <c r="S119" s="57">
        <f t="shared" si="5"/>
        <v>0</v>
      </c>
      <c r="T119" s="57">
        <f t="shared" si="6"/>
        <v>0</v>
      </c>
      <c r="U119" s="41"/>
      <c r="V119" s="41"/>
      <c r="AF119" s="1"/>
      <c r="AG119" s="13"/>
      <c r="AH119" s="13"/>
      <c r="AI119" s="13"/>
      <c r="AJ119" s="13"/>
      <c r="AK119" s="13"/>
      <c r="AL119" s="13"/>
      <c r="AM119" s="13"/>
      <c r="AN119" s="1"/>
    </row>
    <row r="120" spans="1:40" ht="30" customHeight="1" hidden="1">
      <c r="A120" s="16"/>
      <c r="B120" s="1"/>
      <c r="C120" s="242">
        <v>102</v>
      </c>
      <c r="D120" s="216"/>
      <c r="E120" s="326"/>
      <c r="F120" s="327"/>
      <c r="G120" s="135"/>
      <c r="H120" s="129"/>
      <c r="I120" s="265"/>
      <c r="J120" s="141"/>
      <c r="K120" s="145"/>
      <c r="L120" s="266">
        <f t="shared" si="7"/>
      </c>
      <c r="M120" s="122"/>
      <c r="N120" s="122"/>
      <c r="O120" s="268">
        <f t="shared" si="8"/>
      </c>
      <c r="P120" s="123">
        <f t="shared" si="9"/>
      </c>
      <c r="Q120" s="41"/>
      <c r="R120" s="41"/>
      <c r="S120" s="57">
        <f t="shared" si="5"/>
        <v>0</v>
      </c>
      <c r="T120" s="57">
        <f t="shared" si="6"/>
        <v>0</v>
      </c>
      <c r="U120" s="41"/>
      <c r="V120" s="41"/>
      <c r="AF120" s="1"/>
      <c r="AG120" s="13"/>
      <c r="AH120" s="13"/>
      <c r="AI120" s="13"/>
      <c r="AJ120" s="13"/>
      <c r="AK120" s="13"/>
      <c r="AL120" s="13"/>
      <c r="AM120" s="13"/>
      <c r="AN120" s="1"/>
    </row>
    <row r="121" spans="1:40" ht="30" customHeight="1" hidden="1">
      <c r="A121" s="16"/>
      <c r="B121" s="1"/>
      <c r="C121" s="118">
        <v>103</v>
      </c>
      <c r="D121" s="216"/>
      <c r="E121" s="326"/>
      <c r="F121" s="327"/>
      <c r="G121" s="135"/>
      <c r="H121" s="129"/>
      <c r="I121" s="265"/>
      <c r="J121" s="141"/>
      <c r="K121" s="145"/>
      <c r="L121" s="266">
        <f t="shared" si="7"/>
      </c>
      <c r="M121" s="122"/>
      <c r="N121" s="122"/>
      <c r="O121" s="268">
        <f t="shared" si="8"/>
      </c>
      <c r="P121" s="123">
        <f t="shared" si="9"/>
      </c>
      <c r="Q121" s="41"/>
      <c r="R121" s="41"/>
      <c r="S121" s="57">
        <f t="shared" si="5"/>
        <v>0</v>
      </c>
      <c r="T121" s="57">
        <f t="shared" si="6"/>
        <v>0</v>
      </c>
      <c r="U121" s="41"/>
      <c r="V121" s="41"/>
      <c r="AF121" s="1"/>
      <c r="AG121" s="13"/>
      <c r="AH121" s="13"/>
      <c r="AI121" s="13"/>
      <c r="AJ121" s="13"/>
      <c r="AK121" s="13"/>
      <c r="AL121" s="13"/>
      <c r="AM121" s="13"/>
      <c r="AN121" s="1"/>
    </row>
    <row r="122" spans="1:40" ht="30" customHeight="1" hidden="1">
      <c r="A122" s="16"/>
      <c r="B122" s="1"/>
      <c r="C122" s="242">
        <v>104</v>
      </c>
      <c r="D122" s="216"/>
      <c r="E122" s="326"/>
      <c r="F122" s="327"/>
      <c r="G122" s="135"/>
      <c r="H122" s="129"/>
      <c r="I122" s="265"/>
      <c r="J122" s="141"/>
      <c r="K122" s="145"/>
      <c r="L122" s="266">
        <f t="shared" si="7"/>
      </c>
      <c r="M122" s="122"/>
      <c r="N122" s="122"/>
      <c r="O122" s="268">
        <f t="shared" si="8"/>
      </c>
      <c r="P122" s="123">
        <f t="shared" si="9"/>
      </c>
      <c r="Q122" s="41"/>
      <c r="R122" s="41"/>
      <c r="S122" s="57">
        <f t="shared" si="5"/>
        <v>0</v>
      </c>
      <c r="T122" s="57">
        <f t="shared" si="6"/>
        <v>0</v>
      </c>
      <c r="U122" s="41"/>
      <c r="V122" s="41"/>
      <c r="AF122" s="1"/>
      <c r="AG122" s="13"/>
      <c r="AH122" s="13"/>
      <c r="AI122" s="13"/>
      <c r="AJ122" s="13"/>
      <c r="AK122" s="13"/>
      <c r="AL122" s="13"/>
      <c r="AM122" s="13"/>
      <c r="AN122" s="1"/>
    </row>
    <row r="123" spans="1:40" ht="30" customHeight="1" hidden="1">
      <c r="A123" s="16"/>
      <c r="B123" s="1"/>
      <c r="C123" s="118">
        <v>105</v>
      </c>
      <c r="D123" s="216"/>
      <c r="E123" s="326"/>
      <c r="F123" s="327"/>
      <c r="G123" s="135"/>
      <c r="H123" s="129"/>
      <c r="I123" s="265"/>
      <c r="J123" s="141"/>
      <c r="K123" s="145"/>
      <c r="L123" s="266">
        <f t="shared" si="7"/>
      </c>
      <c r="M123" s="122"/>
      <c r="N123" s="122"/>
      <c r="O123" s="268">
        <f t="shared" si="8"/>
      </c>
      <c r="P123" s="123">
        <f t="shared" si="9"/>
      </c>
      <c r="Q123" s="41"/>
      <c r="R123" s="41"/>
      <c r="S123" s="57">
        <f t="shared" si="5"/>
        <v>0</v>
      </c>
      <c r="T123" s="57">
        <f t="shared" si="6"/>
        <v>0</v>
      </c>
      <c r="U123" s="41"/>
      <c r="V123" s="41"/>
      <c r="AF123" s="1"/>
      <c r="AG123" s="13"/>
      <c r="AH123" s="13"/>
      <c r="AI123" s="13"/>
      <c r="AJ123" s="13"/>
      <c r="AK123" s="13"/>
      <c r="AL123" s="13"/>
      <c r="AM123" s="13"/>
      <c r="AN123" s="1"/>
    </row>
    <row r="124" spans="1:40" ht="30" customHeight="1" hidden="1">
      <c r="A124" s="16"/>
      <c r="B124" s="1"/>
      <c r="C124" s="242">
        <v>106</v>
      </c>
      <c r="D124" s="216"/>
      <c r="E124" s="326"/>
      <c r="F124" s="327"/>
      <c r="G124" s="135"/>
      <c r="H124" s="129"/>
      <c r="I124" s="265"/>
      <c r="J124" s="141"/>
      <c r="K124" s="145"/>
      <c r="L124" s="266">
        <f t="shared" si="7"/>
      </c>
      <c r="M124" s="122"/>
      <c r="N124" s="122"/>
      <c r="O124" s="268">
        <f t="shared" si="8"/>
      </c>
      <c r="P124" s="123">
        <f t="shared" si="9"/>
      </c>
      <c r="Q124" s="41"/>
      <c r="R124" s="41"/>
      <c r="S124" s="57">
        <f t="shared" si="5"/>
        <v>0</v>
      </c>
      <c r="T124" s="57">
        <f t="shared" si="6"/>
        <v>0</v>
      </c>
      <c r="U124" s="41"/>
      <c r="V124" s="41"/>
      <c r="AF124" s="1"/>
      <c r="AG124" s="13"/>
      <c r="AH124" s="13"/>
      <c r="AI124" s="13"/>
      <c r="AJ124" s="13"/>
      <c r="AK124" s="13"/>
      <c r="AL124" s="13"/>
      <c r="AM124" s="13"/>
      <c r="AN124" s="1"/>
    </row>
    <row r="125" spans="1:40" ht="30" customHeight="1" hidden="1">
      <c r="A125" s="16"/>
      <c r="B125" s="1"/>
      <c r="C125" s="118">
        <v>107</v>
      </c>
      <c r="D125" s="216"/>
      <c r="E125" s="326"/>
      <c r="F125" s="327"/>
      <c r="G125" s="135"/>
      <c r="H125" s="129"/>
      <c r="I125" s="265"/>
      <c r="J125" s="141"/>
      <c r="K125" s="145"/>
      <c r="L125" s="266">
        <f t="shared" si="7"/>
      </c>
      <c r="M125" s="122"/>
      <c r="N125" s="122"/>
      <c r="O125" s="268">
        <f t="shared" si="8"/>
      </c>
      <c r="P125" s="123">
        <f t="shared" si="9"/>
      </c>
      <c r="Q125" s="41"/>
      <c r="R125" s="41"/>
      <c r="S125" s="57">
        <f t="shared" si="5"/>
        <v>0</v>
      </c>
      <c r="T125" s="57">
        <f t="shared" si="6"/>
        <v>0</v>
      </c>
      <c r="U125" s="41"/>
      <c r="V125" s="41"/>
      <c r="AF125" s="1"/>
      <c r="AG125" s="13"/>
      <c r="AH125" s="13"/>
      <c r="AI125" s="13"/>
      <c r="AJ125" s="13"/>
      <c r="AK125" s="13"/>
      <c r="AL125" s="13"/>
      <c r="AM125" s="13"/>
      <c r="AN125" s="1"/>
    </row>
    <row r="126" spans="1:40" ht="30" customHeight="1" hidden="1">
      <c r="A126" s="16"/>
      <c r="B126" s="1"/>
      <c r="C126" s="242">
        <v>108</v>
      </c>
      <c r="D126" s="216"/>
      <c r="E126" s="326"/>
      <c r="F126" s="327"/>
      <c r="G126" s="135"/>
      <c r="H126" s="129"/>
      <c r="I126" s="265"/>
      <c r="J126" s="141"/>
      <c r="K126" s="145"/>
      <c r="L126" s="266">
        <f t="shared" si="7"/>
      </c>
      <c r="M126" s="122"/>
      <c r="N126" s="122"/>
      <c r="O126" s="268">
        <f t="shared" si="8"/>
      </c>
      <c r="P126" s="123">
        <f t="shared" si="9"/>
      </c>
      <c r="Q126" s="41"/>
      <c r="R126" s="41"/>
      <c r="S126" s="57">
        <f t="shared" si="5"/>
        <v>0</v>
      </c>
      <c r="T126" s="57">
        <f t="shared" si="6"/>
        <v>0</v>
      </c>
      <c r="U126" s="41"/>
      <c r="V126" s="41"/>
      <c r="AF126" s="1"/>
      <c r="AG126" s="13"/>
      <c r="AH126" s="13"/>
      <c r="AI126" s="13"/>
      <c r="AJ126" s="13"/>
      <c r="AK126" s="13"/>
      <c r="AL126" s="13"/>
      <c r="AM126" s="13"/>
      <c r="AN126" s="1"/>
    </row>
    <row r="127" spans="1:40" ht="30" customHeight="1" hidden="1">
      <c r="A127" s="16"/>
      <c r="B127" s="1"/>
      <c r="C127" s="118">
        <v>109</v>
      </c>
      <c r="D127" s="216"/>
      <c r="E127" s="326"/>
      <c r="F127" s="327"/>
      <c r="G127" s="135"/>
      <c r="H127" s="129"/>
      <c r="I127" s="265"/>
      <c r="J127" s="141"/>
      <c r="K127" s="145"/>
      <c r="L127" s="266">
        <f t="shared" si="7"/>
      </c>
      <c r="M127" s="122"/>
      <c r="N127" s="122"/>
      <c r="O127" s="268">
        <f t="shared" si="8"/>
      </c>
      <c r="P127" s="123">
        <f t="shared" si="9"/>
      </c>
      <c r="Q127" s="41"/>
      <c r="R127" s="41"/>
      <c r="S127" s="57">
        <f t="shared" si="5"/>
        <v>0</v>
      </c>
      <c r="T127" s="57">
        <f t="shared" si="6"/>
        <v>0</v>
      </c>
      <c r="U127" s="41"/>
      <c r="V127" s="41"/>
      <c r="AF127" s="1"/>
      <c r="AG127" s="13"/>
      <c r="AH127" s="13"/>
      <c r="AI127" s="13"/>
      <c r="AJ127" s="13"/>
      <c r="AK127" s="13"/>
      <c r="AL127" s="13"/>
      <c r="AM127" s="13"/>
      <c r="AN127" s="1"/>
    </row>
    <row r="128" spans="1:40" ht="30" customHeight="1" hidden="1">
      <c r="A128" s="16"/>
      <c r="B128" s="1"/>
      <c r="C128" s="242">
        <v>110</v>
      </c>
      <c r="D128" s="216"/>
      <c r="E128" s="326"/>
      <c r="F128" s="327"/>
      <c r="G128" s="135"/>
      <c r="H128" s="129"/>
      <c r="I128" s="265"/>
      <c r="J128" s="141"/>
      <c r="K128" s="145"/>
      <c r="L128" s="266">
        <f t="shared" si="7"/>
      </c>
      <c r="M128" s="122"/>
      <c r="N128" s="122"/>
      <c r="O128" s="268">
        <f t="shared" si="8"/>
      </c>
      <c r="P128" s="123">
        <f t="shared" si="9"/>
      </c>
      <c r="Q128" s="41"/>
      <c r="R128" s="41"/>
      <c r="S128" s="57">
        <f t="shared" si="5"/>
        <v>0</v>
      </c>
      <c r="T128" s="57">
        <f t="shared" si="6"/>
        <v>0</v>
      </c>
      <c r="U128" s="41"/>
      <c r="V128" s="41"/>
      <c r="AF128" s="1"/>
      <c r="AG128" s="13"/>
      <c r="AH128" s="13"/>
      <c r="AI128" s="13"/>
      <c r="AJ128" s="13"/>
      <c r="AK128" s="13"/>
      <c r="AL128" s="13"/>
      <c r="AM128" s="13"/>
      <c r="AN128" s="1"/>
    </row>
    <row r="129" spans="1:40" ht="30" customHeight="1" hidden="1">
      <c r="A129" s="16"/>
      <c r="B129" s="1"/>
      <c r="C129" s="118">
        <v>111</v>
      </c>
      <c r="D129" s="216"/>
      <c r="E129" s="326"/>
      <c r="F129" s="327"/>
      <c r="G129" s="135"/>
      <c r="H129" s="129"/>
      <c r="I129" s="265"/>
      <c r="J129" s="141"/>
      <c r="K129" s="145"/>
      <c r="L129" s="266">
        <f t="shared" si="7"/>
      </c>
      <c r="M129" s="122"/>
      <c r="N129" s="122"/>
      <c r="O129" s="268">
        <f t="shared" si="8"/>
      </c>
      <c r="P129" s="123">
        <f t="shared" si="9"/>
      </c>
      <c r="Q129" s="41"/>
      <c r="R129" s="41"/>
      <c r="S129" s="57">
        <f t="shared" si="5"/>
        <v>0</v>
      </c>
      <c r="T129" s="57">
        <f t="shared" si="6"/>
        <v>0</v>
      </c>
      <c r="U129" s="41"/>
      <c r="V129" s="41"/>
      <c r="AF129" s="1"/>
      <c r="AG129" s="13"/>
      <c r="AH129" s="13"/>
      <c r="AI129" s="13"/>
      <c r="AJ129" s="13"/>
      <c r="AK129" s="13"/>
      <c r="AL129" s="13"/>
      <c r="AM129" s="13"/>
      <c r="AN129" s="1"/>
    </row>
    <row r="130" spans="1:40" ht="30" customHeight="1" hidden="1">
      <c r="A130" s="16"/>
      <c r="B130" s="1"/>
      <c r="C130" s="242">
        <v>112</v>
      </c>
      <c r="D130" s="216"/>
      <c r="E130" s="326"/>
      <c r="F130" s="327"/>
      <c r="G130" s="135"/>
      <c r="H130" s="129"/>
      <c r="I130" s="265"/>
      <c r="J130" s="141"/>
      <c r="K130" s="145"/>
      <c r="L130" s="266">
        <f t="shared" si="7"/>
      </c>
      <c r="M130" s="122"/>
      <c r="N130" s="122"/>
      <c r="O130" s="268">
        <f t="shared" si="8"/>
      </c>
      <c r="P130" s="123">
        <f t="shared" si="9"/>
      </c>
      <c r="Q130" s="41"/>
      <c r="R130" s="41"/>
      <c r="S130" s="57">
        <f t="shared" si="5"/>
        <v>0</v>
      </c>
      <c r="T130" s="57">
        <f t="shared" si="6"/>
        <v>0</v>
      </c>
      <c r="U130" s="41"/>
      <c r="V130" s="41"/>
      <c r="AF130" s="1"/>
      <c r="AG130" s="13"/>
      <c r="AH130" s="13"/>
      <c r="AI130" s="13"/>
      <c r="AJ130" s="13"/>
      <c r="AK130" s="13"/>
      <c r="AL130" s="13"/>
      <c r="AM130" s="13"/>
      <c r="AN130" s="1"/>
    </row>
    <row r="131" spans="1:40" ht="30" customHeight="1" hidden="1">
      <c r="A131" s="16"/>
      <c r="B131" s="1"/>
      <c r="C131" s="118">
        <v>113</v>
      </c>
      <c r="D131" s="216"/>
      <c r="E131" s="326"/>
      <c r="F131" s="327"/>
      <c r="G131" s="135"/>
      <c r="H131" s="129"/>
      <c r="I131" s="265"/>
      <c r="J131" s="141"/>
      <c r="K131" s="145"/>
      <c r="L131" s="266">
        <f t="shared" si="7"/>
      </c>
      <c r="M131" s="122"/>
      <c r="N131" s="122"/>
      <c r="O131" s="268">
        <f t="shared" si="8"/>
      </c>
      <c r="P131" s="123">
        <f t="shared" si="9"/>
      </c>
      <c r="Q131" s="41"/>
      <c r="R131" s="41"/>
      <c r="S131" s="57">
        <f t="shared" si="5"/>
        <v>0</v>
      </c>
      <c r="T131" s="57">
        <f t="shared" si="6"/>
        <v>0</v>
      </c>
      <c r="U131" s="41"/>
      <c r="V131" s="41"/>
      <c r="AF131" s="1"/>
      <c r="AG131" s="13"/>
      <c r="AH131" s="13"/>
      <c r="AI131" s="13"/>
      <c r="AJ131" s="13"/>
      <c r="AK131" s="13"/>
      <c r="AL131" s="13"/>
      <c r="AM131" s="13"/>
      <c r="AN131" s="1"/>
    </row>
    <row r="132" spans="1:40" ht="30" customHeight="1" hidden="1">
      <c r="A132" s="16"/>
      <c r="B132" s="1"/>
      <c r="C132" s="242">
        <v>114</v>
      </c>
      <c r="D132" s="216"/>
      <c r="E132" s="326"/>
      <c r="F132" s="327"/>
      <c r="G132" s="135"/>
      <c r="H132" s="129"/>
      <c r="I132" s="265"/>
      <c r="J132" s="141"/>
      <c r="K132" s="145"/>
      <c r="L132" s="266">
        <f t="shared" si="7"/>
      </c>
      <c r="M132" s="122"/>
      <c r="N132" s="122"/>
      <c r="O132" s="268">
        <f t="shared" si="8"/>
      </c>
      <c r="P132" s="123">
        <f t="shared" si="9"/>
      </c>
      <c r="Q132" s="41"/>
      <c r="R132" s="41"/>
      <c r="S132" s="57">
        <f t="shared" si="5"/>
        <v>0</v>
      </c>
      <c r="T132" s="57">
        <f t="shared" si="6"/>
        <v>0</v>
      </c>
      <c r="U132" s="41"/>
      <c r="V132" s="41"/>
      <c r="AF132" s="1"/>
      <c r="AG132" s="13"/>
      <c r="AH132" s="13"/>
      <c r="AI132" s="13"/>
      <c r="AJ132" s="13"/>
      <c r="AK132" s="13"/>
      <c r="AL132" s="13"/>
      <c r="AM132" s="13"/>
      <c r="AN132" s="1"/>
    </row>
    <row r="133" spans="1:40" ht="30" customHeight="1" hidden="1">
      <c r="A133" s="16"/>
      <c r="B133" s="1"/>
      <c r="C133" s="118">
        <v>115</v>
      </c>
      <c r="D133" s="216"/>
      <c r="E133" s="326"/>
      <c r="F133" s="327"/>
      <c r="G133" s="135"/>
      <c r="H133" s="129"/>
      <c r="I133" s="265"/>
      <c r="J133" s="141"/>
      <c r="K133" s="145"/>
      <c r="L133" s="266">
        <f t="shared" si="7"/>
      </c>
      <c r="M133" s="122"/>
      <c r="N133" s="122"/>
      <c r="O133" s="268">
        <f t="shared" si="8"/>
      </c>
      <c r="P133" s="123">
        <f t="shared" si="9"/>
      </c>
      <c r="Q133" s="41"/>
      <c r="R133" s="41"/>
      <c r="S133" s="57">
        <f t="shared" si="5"/>
        <v>0</v>
      </c>
      <c r="T133" s="57">
        <f t="shared" si="6"/>
        <v>0</v>
      </c>
      <c r="U133" s="41"/>
      <c r="V133" s="41"/>
      <c r="AF133" s="1"/>
      <c r="AG133" s="13"/>
      <c r="AH133" s="13"/>
      <c r="AI133" s="13"/>
      <c r="AJ133" s="13"/>
      <c r="AK133" s="13"/>
      <c r="AL133" s="13"/>
      <c r="AM133" s="13"/>
      <c r="AN133" s="1"/>
    </row>
    <row r="134" spans="1:40" ht="30" customHeight="1" hidden="1">
      <c r="A134" s="16"/>
      <c r="B134" s="1"/>
      <c r="C134" s="242">
        <v>116</v>
      </c>
      <c r="D134" s="216"/>
      <c r="E134" s="326"/>
      <c r="F134" s="327"/>
      <c r="G134" s="135"/>
      <c r="H134" s="129"/>
      <c r="I134" s="265"/>
      <c r="J134" s="141"/>
      <c r="K134" s="145"/>
      <c r="L134" s="266">
        <f t="shared" si="7"/>
      </c>
      <c r="M134" s="122"/>
      <c r="N134" s="122"/>
      <c r="O134" s="268">
        <f t="shared" si="8"/>
      </c>
      <c r="P134" s="123">
        <f t="shared" si="9"/>
      </c>
      <c r="Q134" s="41"/>
      <c r="R134" s="41"/>
      <c r="S134" s="57">
        <f t="shared" si="5"/>
        <v>0</v>
      </c>
      <c r="T134" s="57">
        <f t="shared" si="6"/>
        <v>0</v>
      </c>
      <c r="U134" s="41"/>
      <c r="V134" s="41"/>
      <c r="AF134" s="1"/>
      <c r="AG134" s="13"/>
      <c r="AH134" s="13"/>
      <c r="AI134" s="13"/>
      <c r="AJ134" s="13"/>
      <c r="AK134" s="13"/>
      <c r="AL134" s="13"/>
      <c r="AM134" s="13"/>
      <c r="AN134" s="1"/>
    </row>
    <row r="135" spans="1:40" ht="30" customHeight="1" hidden="1">
      <c r="A135" s="16"/>
      <c r="B135" s="1"/>
      <c r="C135" s="118">
        <v>117</v>
      </c>
      <c r="D135" s="216"/>
      <c r="E135" s="326"/>
      <c r="F135" s="327"/>
      <c r="G135" s="135"/>
      <c r="H135" s="129"/>
      <c r="I135" s="265"/>
      <c r="J135" s="141"/>
      <c r="K135" s="145"/>
      <c r="L135" s="266">
        <f t="shared" si="7"/>
      </c>
      <c r="M135" s="122"/>
      <c r="N135" s="122"/>
      <c r="O135" s="268">
        <f t="shared" si="8"/>
      </c>
      <c r="P135" s="123">
        <f t="shared" si="9"/>
      </c>
      <c r="Q135" s="41"/>
      <c r="R135" s="41"/>
      <c r="S135" s="57">
        <f t="shared" si="5"/>
        <v>0</v>
      </c>
      <c r="T135" s="57">
        <f t="shared" si="6"/>
        <v>0</v>
      </c>
      <c r="U135" s="41"/>
      <c r="V135" s="41"/>
      <c r="AF135" s="1"/>
      <c r="AG135" s="13"/>
      <c r="AH135" s="13"/>
      <c r="AI135" s="13"/>
      <c r="AJ135" s="13"/>
      <c r="AK135" s="13"/>
      <c r="AL135" s="13"/>
      <c r="AM135" s="13"/>
      <c r="AN135" s="1"/>
    </row>
    <row r="136" spans="1:40" ht="30" customHeight="1" hidden="1">
      <c r="A136" s="16"/>
      <c r="B136" s="1"/>
      <c r="C136" s="242">
        <v>118</v>
      </c>
      <c r="D136" s="216"/>
      <c r="E136" s="326"/>
      <c r="F136" s="327"/>
      <c r="G136" s="135"/>
      <c r="H136" s="129"/>
      <c r="I136" s="265"/>
      <c r="J136" s="141"/>
      <c r="K136" s="145"/>
      <c r="L136" s="266">
        <f t="shared" si="7"/>
      </c>
      <c r="M136" s="122"/>
      <c r="N136" s="122"/>
      <c r="O136" s="268">
        <f t="shared" si="8"/>
      </c>
      <c r="P136" s="123">
        <f t="shared" si="9"/>
      </c>
      <c r="Q136" s="41"/>
      <c r="R136" s="41"/>
      <c r="S136" s="57">
        <f t="shared" si="5"/>
        <v>0</v>
      </c>
      <c r="T136" s="57">
        <f t="shared" si="6"/>
        <v>0</v>
      </c>
      <c r="U136" s="41"/>
      <c r="V136" s="41"/>
      <c r="AF136" s="1"/>
      <c r="AG136" s="13"/>
      <c r="AH136" s="13"/>
      <c r="AI136" s="13"/>
      <c r="AJ136" s="13"/>
      <c r="AK136" s="13"/>
      <c r="AL136" s="13"/>
      <c r="AM136" s="13"/>
      <c r="AN136" s="1"/>
    </row>
    <row r="137" spans="1:40" ht="30" customHeight="1" hidden="1">
      <c r="A137" s="16"/>
      <c r="B137" s="1"/>
      <c r="C137" s="118">
        <v>119</v>
      </c>
      <c r="D137" s="216"/>
      <c r="E137" s="326"/>
      <c r="F137" s="327"/>
      <c r="G137" s="135"/>
      <c r="H137" s="129"/>
      <c r="I137" s="265"/>
      <c r="J137" s="141"/>
      <c r="K137" s="145"/>
      <c r="L137" s="266">
        <f t="shared" si="7"/>
      </c>
      <c r="M137" s="122"/>
      <c r="N137" s="122"/>
      <c r="O137" s="268">
        <f t="shared" si="8"/>
      </c>
      <c r="P137" s="123">
        <f t="shared" si="9"/>
      </c>
      <c r="Q137" s="41"/>
      <c r="R137" s="41"/>
      <c r="S137" s="57">
        <f t="shared" si="5"/>
        <v>0</v>
      </c>
      <c r="T137" s="57">
        <f t="shared" si="6"/>
        <v>0</v>
      </c>
      <c r="U137" s="41"/>
      <c r="V137" s="41"/>
      <c r="AF137" s="1"/>
      <c r="AG137" s="13"/>
      <c r="AH137" s="13"/>
      <c r="AI137" s="13"/>
      <c r="AJ137" s="13"/>
      <c r="AK137" s="13"/>
      <c r="AL137" s="13"/>
      <c r="AM137" s="13"/>
      <c r="AN137" s="1"/>
    </row>
    <row r="138" spans="1:40" ht="30" customHeight="1" hidden="1">
      <c r="A138" s="16"/>
      <c r="B138" s="1"/>
      <c r="C138" s="242">
        <v>120</v>
      </c>
      <c r="D138" s="216"/>
      <c r="E138" s="326"/>
      <c r="F138" s="327"/>
      <c r="G138" s="135"/>
      <c r="H138" s="129"/>
      <c r="I138" s="265"/>
      <c r="J138" s="141"/>
      <c r="K138" s="145"/>
      <c r="L138" s="266">
        <f t="shared" si="7"/>
      </c>
      <c r="M138" s="122"/>
      <c r="N138" s="122"/>
      <c r="O138" s="268">
        <f t="shared" si="8"/>
      </c>
      <c r="P138" s="123">
        <f t="shared" si="9"/>
      </c>
      <c r="Q138" s="41"/>
      <c r="R138" s="41"/>
      <c r="S138" s="57">
        <f t="shared" si="5"/>
        <v>0</v>
      </c>
      <c r="T138" s="57">
        <f t="shared" si="6"/>
        <v>0</v>
      </c>
      <c r="U138" s="41"/>
      <c r="V138" s="41"/>
      <c r="AF138" s="1"/>
      <c r="AG138" s="13"/>
      <c r="AH138" s="13"/>
      <c r="AI138" s="13"/>
      <c r="AJ138" s="13"/>
      <c r="AK138" s="13"/>
      <c r="AL138" s="13"/>
      <c r="AM138" s="13"/>
      <c r="AN138" s="1"/>
    </row>
    <row r="139" spans="1:40" ht="30" customHeight="1" hidden="1">
      <c r="A139" s="16"/>
      <c r="B139" s="1"/>
      <c r="C139" s="118">
        <v>121</v>
      </c>
      <c r="D139" s="216"/>
      <c r="E139" s="326"/>
      <c r="F139" s="327"/>
      <c r="G139" s="135"/>
      <c r="H139" s="129"/>
      <c r="I139" s="265"/>
      <c r="J139" s="141"/>
      <c r="K139" s="145"/>
      <c r="L139" s="266">
        <f t="shared" si="7"/>
      </c>
      <c r="M139" s="122"/>
      <c r="N139" s="122"/>
      <c r="O139" s="268">
        <f t="shared" si="8"/>
      </c>
      <c r="P139" s="123">
        <f t="shared" si="9"/>
      </c>
      <c r="Q139" s="41"/>
      <c r="R139" s="41"/>
      <c r="S139" s="57">
        <f t="shared" si="5"/>
        <v>0</v>
      </c>
      <c r="T139" s="57">
        <f t="shared" si="6"/>
        <v>0</v>
      </c>
      <c r="U139" s="41"/>
      <c r="V139" s="41"/>
      <c r="AF139" s="1"/>
      <c r="AG139" s="13"/>
      <c r="AH139" s="13"/>
      <c r="AI139" s="13"/>
      <c r="AJ139" s="13"/>
      <c r="AK139" s="13"/>
      <c r="AL139" s="13"/>
      <c r="AM139" s="13"/>
      <c r="AN139" s="1"/>
    </row>
    <row r="140" spans="1:40" ht="30" customHeight="1" hidden="1">
      <c r="A140" s="16"/>
      <c r="B140" s="1"/>
      <c r="C140" s="242">
        <v>122</v>
      </c>
      <c r="D140" s="216"/>
      <c r="E140" s="326"/>
      <c r="F140" s="327"/>
      <c r="G140" s="135"/>
      <c r="H140" s="129"/>
      <c r="I140" s="265"/>
      <c r="J140" s="141"/>
      <c r="K140" s="145"/>
      <c r="L140" s="266">
        <f t="shared" si="7"/>
      </c>
      <c r="M140" s="122"/>
      <c r="N140" s="122"/>
      <c r="O140" s="268">
        <f t="shared" si="8"/>
      </c>
      <c r="P140" s="123">
        <f t="shared" si="9"/>
      </c>
      <c r="Q140" s="41"/>
      <c r="R140" s="41"/>
      <c r="S140" s="57">
        <f t="shared" si="5"/>
        <v>0</v>
      </c>
      <c r="T140" s="57">
        <f t="shared" si="6"/>
        <v>0</v>
      </c>
      <c r="U140" s="41"/>
      <c r="V140" s="41"/>
      <c r="AF140" s="1"/>
      <c r="AG140" s="13"/>
      <c r="AH140" s="13"/>
      <c r="AI140" s="13"/>
      <c r="AJ140" s="13"/>
      <c r="AK140" s="13"/>
      <c r="AL140" s="13"/>
      <c r="AM140" s="13"/>
      <c r="AN140" s="1"/>
    </row>
    <row r="141" spans="1:40" ht="30" customHeight="1" hidden="1">
      <c r="A141" s="16"/>
      <c r="B141" s="1"/>
      <c r="C141" s="118">
        <v>123</v>
      </c>
      <c r="D141" s="216"/>
      <c r="E141" s="326"/>
      <c r="F141" s="327"/>
      <c r="G141" s="135"/>
      <c r="H141" s="129"/>
      <c r="I141" s="265"/>
      <c r="J141" s="141"/>
      <c r="K141" s="145"/>
      <c r="L141" s="266">
        <f t="shared" si="7"/>
      </c>
      <c r="M141" s="122"/>
      <c r="N141" s="122"/>
      <c r="O141" s="268">
        <f t="shared" si="8"/>
      </c>
      <c r="P141" s="123">
        <f t="shared" si="9"/>
      </c>
      <c r="Q141" s="41"/>
      <c r="R141" s="41"/>
      <c r="S141" s="57">
        <f t="shared" si="5"/>
        <v>0</v>
      </c>
      <c r="T141" s="57">
        <f t="shared" si="6"/>
        <v>0</v>
      </c>
      <c r="U141" s="41"/>
      <c r="V141" s="41"/>
      <c r="AF141" s="1"/>
      <c r="AG141" s="13"/>
      <c r="AH141" s="13"/>
      <c r="AI141" s="13"/>
      <c r="AJ141" s="13"/>
      <c r="AK141" s="13"/>
      <c r="AL141" s="13"/>
      <c r="AM141" s="13"/>
      <c r="AN141" s="1"/>
    </row>
    <row r="142" spans="1:40" ht="30" customHeight="1" hidden="1">
      <c r="A142" s="16"/>
      <c r="B142" s="1"/>
      <c r="C142" s="242">
        <v>124</v>
      </c>
      <c r="D142" s="216"/>
      <c r="E142" s="326"/>
      <c r="F142" s="327"/>
      <c r="G142" s="135"/>
      <c r="H142" s="129"/>
      <c r="I142" s="265"/>
      <c r="J142" s="141"/>
      <c r="K142" s="145"/>
      <c r="L142" s="266">
        <f t="shared" si="7"/>
      </c>
      <c r="M142" s="122"/>
      <c r="N142" s="122"/>
      <c r="O142" s="268">
        <f t="shared" si="8"/>
      </c>
      <c r="P142" s="123">
        <f t="shared" si="9"/>
      </c>
      <c r="Q142" s="41"/>
      <c r="R142" s="41"/>
      <c r="S142" s="57">
        <f t="shared" si="5"/>
        <v>0</v>
      </c>
      <c r="T142" s="57">
        <f t="shared" si="6"/>
        <v>0</v>
      </c>
      <c r="U142" s="41"/>
      <c r="V142" s="41"/>
      <c r="AF142" s="1"/>
      <c r="AG142" s="13"/>
      <c r="AH142" s="13"/>
      <c r="AI142" s="13"/>
      <c r="AJ142" s="13"/>
      <c r="AK142" s="13"/>
      <c r="AL142" s="13"/>
      <c r="AM142" s="13"/>
      <c r="AN142" s="1"/>
    </row>
    <row r="143" spans="1:40" ht="30" customHeight="1" hidden="1">
      <c r="A143" s="16"/>
      <c r="B143" s="1"/>
      <c r="C143" s="118">
        <v>125</v>
      </c>
      <c r="D143" s="216"/>
      <c r="E143" s="326"/>
      <c r="F143" s="327"/>
      <c r="G143" s="135"/>
      <c r="H143" s="129"/>
      <c r="I143" s="265"/>
      <c r="J143" s="141"/>
      <c r="K143" s="145"/>
      <c r="L143" s="266">
        <f t="shared" si="7"/>
      </c>
      <c r="M143" s="122"/>
      <c r="N143" s="122"/>
      <c r="O143" s="268">
        <f t="shared" si="8"/>
      </c>
      <c r="P143" s="123">
        <f t="shared" si="9"/>
      </c>
      <c r="Q143" s="41"/>
      <c r="R143" s="41"/>
      <c r="S143" s="57">
        <f t="shared" si="5"/>
        <v>0</v>
      </c>
      <c r="T143" s="57">
        <f t="shared" si="6"/>
        <v>0</v>
      </c>
      <c r="U143" s="41"/>
      <c r="V143" s="41"/>
      <c r="AF143" s="1"/>
      <c r="AG143" s="13"/>
      <c r="AH143" s="13"/>
      <c r="AI143" s="13"/>
      <c r="AJ143" s="13"/>
      <c r="AK143" s="13"/>
      <c r="AL143" s="13"/>
      <c r="AM143" s="13"/>
      <c r="AN143" s="1"/>
    </row>
    <row r="144" spans="1:40" ht="30" customHeight="1" hidden="1">
      <c r="A144" s="16"/>
      <c r="B144" s="1"/>
      <c r="C144" s="242">
        <v>126</v>
      </c>
      <c r="D144" s="216"/>
      <c r="E144" s="326"/>
      <c r="F144" s="327"/>
      <c r="G144" s="135"/>
      <c r="H144" s="129"/>
      <c r="I144" s="265"/>
      <c r="J144" s="141"/>
      <c r="K144" s="145"/>
      <c r="L144" s="266">
        <f t="shared" si="7"/>
      </c>
      <c r="M144" s="122"/>
      <c r="N144" s="122"/>
      <c r="O144" s="268">
        <f t="shared" si="8"/>
      </c>
      <c r="P144" s="123">
        <f t="shared" si="9"/>
      </c>
      <c r="Q144" s="41"/>
      <c r="R144" s="41"/>
      <c r="S144" s="57">
        <f t="shared" si="5"/>
        <v>0</v>
      </c>
      <c r="T144" s="57">
        <f t="shared" si="6"/>
        <v>0</v>
      </c>
      <c r="U144" s="41"/>
      <c r="V144" s="41"/>
      <c r="AF144" s="1"/>
      <c r="AG144" s="13"/>
      <c r="AH144" s="13"/>
      <c r="AI144" s="13"/>
      <c r="AJ144" s="13"/>
      <c r="AK144" s="13"/>
      <c r="AL144" s="13"/>
      <c r="AM144" s="13"/>
      <c r="AN144" s="1"/>
    </row>
    <row r="145" spans="1:40" ht="30" customHeight="1" hidden="1">
      <c r="A145" s="16"/>
      <c r="B145" s="1"/>
      <c r="C145" s="118">
        <v>127</v>
      </c>
      <c r="D145" s="216"/>
      <c r="E145" s="326"/>
      <c r="F145" s="327"/>
      <c r="G145" s="135"/>
      <c r="H145" s="129"/>
      <c r="I145" s="265"/>
      <c r="J145" s="141"/>
      <c r="K145" s="145"/>
      <c r="L145" s="266">
        <f t="shared" si="7"/>
      </c>
      <c r="M145" s="122"/>
      <c r="N145" s="122"/>
      <c r="O145" s="268">
        <f t="shared" si="8"/>
      </c>
      <c r="P145" s="123">
        <f t="shared" si="9"/>
      </c>
      <c r="Q145" s="41"/>
      <c r="R145" s="41"/>
      <c r="S145" s="57">
        <f t="shared" si="5"/>
        <v>0</v>
      </c>
      <c r="T145" s="57">
        <f t="shared" si="6"/>
        <v>0</v>
      </c>
      <c r="U145" s="41"/>
      <c r="V145" s="41"/>
      <c r="AF145" s="1"/>
      <c r="AG145" s="13"/>
      <c r="AH145" s="13"/>
      <c r="AI145" s="13"/>
      <c r="AJ145" s="13"/>
      <c r="AK145" s="13"/>
      <c r="AL145" s="13"/>
      <c r="AM145" s="13"/>
      <c r="AN145" s="1"/>
    </row>
    <row r="146" spans="1:40" ht="30" customHeight="1" hidden="1">
      <c r="A146" s="16"/>
      <c r="B146" s="1"/>
      <c r="C146" s="242">
        <v>128</v>
      </c>
      <c r="D146" s="216"/>
      <c r="E146" s="326"/>
      <c r="F146" s="327"/>
      <c r="G146" s="135"/>
      <c r="H146" s="129"/>
      <c r="I146" s="265"/>
      <c r="J146" s="141"/>
      <c r="K146" s="145"/>
      <c r="L146" s="266">
        <f t="shared" si="7"/>
      </c>
      <c r="M146" s="122"/>
      <c r="N146" s="122"/>
      <c r="O146" s="268">
        <f t="shared" si="8"/>
      </c>
      <c r="P146" s="123">
        <f t="shared" si="9"/>
      </c>
      <c r="Q146" s="41"/>
      <c r="R146" s="41"/>
      <c r="S146" s="57">
        <f t="shared" si="5"/>
        <v>0</v>
      </c>
      <c r="T146" s="57">
        <f t="shared" si="6"/>
        <v>0</v>
      </c>
      <c r="U146" s="41"/>
      <c r="V146" s="41"/>
      <c r="AF146" s="1"/>
      <c r="AG146" s="13"/>
      <c r="AH146" s="13"/>
      <c r="AI146" s="13"/>
      <c r="AJ146" s="13"/>
      <c r="AK146" s="13"/>
      <c r="AL146" s="13"/>
      <c r="AM146" s="13"/>
      <c r="AN146" s="1"/>
    </row>
    <row r="147" spans="1:40" ht="30" customHeight="1" hidden="1">
      <c r="A147" s="16"/>
      <c r="B147" s="1"/>
      <c r="C147" s="118">
        <v>129</v>
      </c>
      <c r="D147" s="216"/>
      <c r="E147" s="326"/>
      <c r="F147" s="327"/>
      <c r="G147" s="135"/>
      <c r="H147" s="129"/>
      <c r="I147" s="265"/>
      <c r="J147" s="141"/>
      <c r="K147" s="145"/>
      <c r="L147" s="266">
        <f t="shared" si="7"/>
      </c>
      <c r="M147" s="122"/>
      <c r="N147" s="122"/>
      <c r="O147" s="268">
        <f t="shared" si="8"/>
      </c>
      <c r="P147" s="123">
        <f t="shared" si="9"/>
      </c>
      <c r="Q147" s="41"/>
      <c r="R147" s="41"/>
      <c r="S147" s="57">
        <f t="shared" si="5"/>
        <v>0</v>
      </c>
      <c r="T147" s="57">
        <f aca="true" t="shared" si="10" ref="T147:T210">IF(E147="",0,IF(LEFT(H147,1)="■",0,1))</f>
        <v>0</v>
      </c>
      <c r="U147" s="41"/>
      <c r="V147" s="41"/>
      <c r="AF147" s="1"/>
      <c r="AG147" s="13"/>
      <c r="AH147" s="13"/>
      <c r="AI147" s="13"/>
      <c r="AJ147" s="13"/>
      <c r="AK147" s="13"/>
      <c r="AL147" s="13"/>
      <c r="AM147" s="13"/>
      <c r="AN147" s="1"/>
    </row>
    <row r="148" spans="1:40" ht="30" customHeight="1" hidden="1">
      <c r="A148" s="16"/>
      <c r="B148" s="1"/>
      <c r="C148" s="242">
        <v>130</v>
      </c>
      <c r="D148" s="216"/>
      <c r="E148" s="326"/>
      <c r="F148" s="327"/>
      <c r="G148" s="135"/>
      <c r="H148" s="129"/>
      <c r="I148" s="265"/>
      <c r="J148" s="141"/>
      <c r="K148" s="145"/>
      <c r="L148" s="266">
        <f aca="true" t="shared" si="11" ref="L148:L211">IF(OR(G148="■両方■",G148="□運営■"),IF(OR(J148=0,K148=0),"",_xlfn.IFERROR(DATEDIF(DATE(IF(LEFT(J148,1)="H",MID(J148,2,2)+1988,IF(LEFT(J148,1)="R",MID(J148,2,2)+2018)),K148,1),DATE(RIGHT($J$16,1)+2018,$M$16,1),"y"),"未")),"")</f>
      </c>
      <c r="M148" s="122"/>
      <c r="N148" s="122"/>
      <c r="O148" s="268">
        <f t="shared" si="8"/>
      </c>
      <c r="P148" s="123">
        <f t="shared" si="9"/>
      </c>
      <c r="Q148" s="41"/>
      <c r="R148" s="41"/>
      <c r="S148" s="57">
        <f t="shared" si="5"/>
        <v>0</v>
      </c>
      <c r="T148" s="57">
        <f t="shared" si="10"/>
        <v>0</v>
      </c>
      <c r="U148" s="41"/>
      <c r="V148" s="41"/>
      <c r="AF148" s="1"/>
      <c r="AG148" s="13"/>
      <c r="AH148" s="13"/>
      <c r="AI148" s="13"/>
      <c r="AJ148" s="13"/>
      <c r="AK148" s="13"/>
      <c r="AL148" s="13"/>
      <c r="AM148" s="13"/>
      <c r="AN148" s="1"/>
    </row>
    <row r="149" spans="1:40" ht="30" customHeight="1" hidden="1">
      <c r="A149" s="16"/>
      <c r="B149" s="1"/>
      <c r="C149" s="118">
        <v>131</v>
      </c>
      <c r="D149" s="216"/>
      <c r="E149" s="326"/>
      <c r="F149" s="327"/>
      <c r="G149" s="135"/>
      <c r="H149" s="129"/>
      <c r="I149" s="265"/>
      <c r="J149" s="141"/>
      <c r="K149" s="145"/>
      <c r="L149" s="266">
        <f t="shared" si="11"/>
      </c>
      <c r="M149" s="122"/>
      <c r="N149" s="122"/>
      <c r="O149" s="268">
        <f t="shared" si="8"/>
      </c>
      <c r="P149" s="123">
        <f t="shared" si="9"/>
      </c>
      <c r="Q149" s="41"/>
      <c r="R149" s="41"/>
      <c r="S149" s="57">
        <f t="shared" si="5"/>
        <v>0</v>
      </c>
      <c r="T149" s="57">
        <f t="shared" si="10"/>
        <v>0</v>
      </c>
      <c r="U149" s="41"/>
      <c r="V149" s="41"/>
      <c r="AF149" s="1"/>
      <c r="AG149" s="13"/>
      <c r="AH149" s="13"/>
      <c r="AI149" s="13"/>
      <c r="AJ149" s="13"/>
      <c r="AK149" s="13"/>
      <c r="AL149" s="13"/>
      <c r="AM149" s="13"/>
      <c r="AN149" s="1"/>
    </row>
    <row r="150" spans="1:40" ht="30" customHeight="1" hidden="1">
      <c r="A150" s="16"/>
      <c r="B150" s="1"/>
      <c r="C150" s="242">
        <v>132</v>
      </c>
      <c r="D150" s="216"/>
      <c r="E150" s="326"/>
      <c r="F150" s="327"/>
      <c r="G150" s="135"/>
      <c r="H150" s="129"/>
      <c r="I150" s="265"/>
      <c r="J150" s="141"/>
      <c r="K150" s="145"/>
      <c r="L150" s="266">
        <f t="shared" si="11"/>
      </c>
      <c r="M150" s="122"/>
      <c r="N150" s="122"/>
      <c r="O150" s="268">
        <f t="shared" si="8"/>
      </c>
      <c r="P150" s="123">
        <f t="shared" si="9"/>
      </c>
      <c r="Q150" s="41"/>
      <c r="R150" s="41"/>
      <c r="S150" s="57">
        <f t="shared" si="5"/>
        <v>0</v>
      </c>
      <c r="T150" s="57">
        <f t="shared" si="10"/>
        <v>0</v>
      </c>
      <c r="U150" s="41"/>
      <c r="V150" s="41"/>
      <c r="AF150" s="1"/>
      <c r="AG150" s="13"/>
      <c r="AH150" s="13"/>
      <c r="AI150" s="13"/>
      <c r="AJ150" s="13"/>
      <c r="AK150" s="13"/>
      <c r="AL150" s="13"/>
      <c r="AM150" s="13"/>
      <c r="AN150" s="1"/>
    </row>
    <row r="151" spans="1:40" ht="30" customHeight="1" hidden="1">
      <c r="A151" s="16"/>
      <c r="B151" s="1"/>
      <c r="C151" s="118">
        <v>133</v>
      </c>
      <c r="D151" s="216"/>
      <c r="E151" s="326"/>
      <c r="F151" s="327"/>
      <c r="G151" s="135"/>
      <c r="H151" s="129"/>
      <c r="I151" s="265"/>
      <c r="J151" s="141"/>
      <c r="K151" s="145"/>
      <c r="L151" s="266">
        <f t="shared" si="11"/>
      </c>
      <c r="M151" s="122"/>
      <c r="N151" s="122"/>
      <c r="O151" s="268">
        <f t="shared" si="8"/>
      </c>
      <c r="P151" s="123">
        <f t="shared" si="9"/>
      </c>
      <c r="Q151" s="41"/>
      <c r="R151" s="41"/>
      <c r="S151" s="57">
        <f t="shared" si="5"/>
        <v>0</v>
      </c>
      <c r="T151" s="57">
        <f t="shared" si="10"/>
        <v>0</v>
      </c>
      <c r="U151" s="41"/>
      <c r="V151" s="41"/>
      <c r="AF151" s="1"/>
      <c r="AG151" s="13"/>
      <c r="AH151" s="13"/>
      <c r="AI151" s="13"/>
      <c r="AJ151" s="13"/>
      <c r="AK151" s="13"/>
      <c r="AL151" s="13"/>
      <c r="AM151" s="13"/>
      <c r="AN151" s="1"/>
    </row>
    <row r="152" spans="1:40" ht="30" customHeight="1" hidden="1">
      <c r="A152" s="16"/>
      <c r="B152" s="1"/>
      <c r="C152" s="242">
        <v>134</v>
      </c>
      <c r="D152" s="216"/>
      <c r="E152" s="326"/>
      <c r="F152" s="327"/>
      <c r="G152" s="135"/>
      <c r="H152" s="129"/>
      <c r="I152" s="265"/>
      <c r="J152" s="141"/>
      <c r="K152" s="145"/>
      <c r="L152" s="266">
        <f t="shared" si="11"/>
      </c>
      <c r="M152" s="122"/>
      <c r="N152" s="122"/>
      <c r="O152" s="268">
        <f t="shared" si="8"/>
      </c>
      <c r="P152" s="123">
        <f t="shared" si="9"/>
      </c>
      <c r="Q152" s="41"/>
      <c r="R152" s="41"/>
      <c r="S152" s="57">
        <f t="shared" si="5"/>
        <v>0</v>
      </c>
      <c r="T152" s="57">
        <f t="shared" si="10"/>
        <v>0</v>
      </c>
      <c r="U152" s="41"/>
      <c r="V152" s="41"/>
      <c r="AF152" s="1"/>
      <c r="AG152" s="13"/>
      <c r="AH152" s="13"/>
      <c r="AI152" s="13"/>
      <c r="AJ152" s="13"/>
      <c r="AK152" s="13"/>
      <c r="AL152" s="13"/>
      <c r="AM152" s="13"/>
      <c r="AN152" s="1"/>
    </row>
    <row r="153" spans="1:40" ht="30" customHeight="1" hidden="1">
      <c r="A153" s="16"/>
      <c r="B153" s="1"/>
      <c r="C153" s="118">
        <v>135</v>
      </c>
      <c r="D153" s="216"/>
      <c r="E153" s="326"/>
      <c r="F153" s="327"/>
      <c r="G153" s="135"/>
      <c r="H153" s="129"/>
      <c r="I153" s="265"/>
      <c r="J153" s="141"/>
      <c r="K153" s="145"/>
      <c r="L153" s="266">
        <f t="shared" si="11"/>
      </c>
      <c r="M153" s="122"/>
      <c r="N153" s="122"/>
      <c r="O153" s="268">
        <f t="shared" si="8"/>
      </c>
      <c r="P153" s="123">
        <f t="shared" si="9"/>
      </c>
      <c r="Q153" s="41"/>
      <c r="R153" s="41"/>
      <c r="S153" s="57">
        <f t="shared" si="5"/>
        <v>0</v>
      </c>
      <c r="T153" s="57">
        <f t="shared" si="10"/>
        <v>0</v>
      </c>
      <c r="U153" s="41"/>
      <c r="V153" s="41"/>
      <c r="AF153" s="1"/>
      <c r="AG153" s="13"/>
      <c r="AH153" s="13"/>
      <c r="AI153" s="13"/>
      <c r="AJ153" s="13"/>
      <c r="AK153" s="13"/>
      <c r="AL153" s="13"/>
      <c r="AM153" s="13"/>
      <c r="AN153" s="1"/>
    </row>
    <row r="154" spans="1:40" ht="30" customHeight="1" hidden="1">
      <c r="A154" s="16"/>
      <c r="B154" s="1"/>
      <c r="C154" s="242">
        <v>136</v>
      </c>
      <c r="D154" s="216"/>
      <c r="E154" s="326"/>
      <c r="F154" s="327"/>
      <c r="G154" s="135"/>
      <c r="H154" s="129"/>
      <c r="I154" s="265"/>
      <c r="J154" s="141"/>
      <c r="K154" s="145"/>
      <c r="L154" s="266">
        <f t="shared" si="11"/>
      </c>
      <c r="M154" s="122"/>
      <c r="N154" s="122"/>
      <c r="O154" s="268">
        <f t="shared" si="8"/>
      </c>
      <c r="P154" s="123">
        <f t="shared" si="9"/>
      </c>
      <c r="Q154" s="41"/>
      <c r="R154" s="41"/>
      <c r="S154" s="57">
        <f t="shared" si="5"/>
        <v>0</v>
      </c>
      <c r="T154" s="57">
        <f t="shared" si="10"/>
        <v>0</v>
      </c>
      <c r="U154" s="41"/>
      <c r="V154" s="41"/>
      <c r="AF154" s="1"/>
      <c r="AG154" s="13"/>
      <c r="AH154" s="13"/>
      <c r="AI154" s="13"/>
      <c r="AJ154" s="13"/>
      <c r="AK154" s="13"/>
      <c r="AL154" s="13"/>
      <c r="AM154" s="13"/>
      <c r="AN154" s="1"/>
    </row>
    <row r="155" spans="1:40" ht="30" customHeight="1" hidden="1">
      <c r="A155" s="16"/>
      <c r="B155" s="1"/>
      <c r="C155" s="118">
        <v>137</v>
      </c>
      <c r="D155" s="216"/>
      <c r="E155" s="326"/>
      <c r="F155" s="327"/>
      <c r="G155" s="135"/>
      <c r="H155" s="129"/>
      <c r="I155" s="265"/>
      <c r="J155" s="141"/>
      <c r="K155" s="145"/>
      <c r="L155" s="266">
        <f t="shared" si="11"/>
      </c>
      <c r="M155" s="122"/>
      <c r="N155" s="122"/>
      <c r="O155" s="268">
        <f t="shared" si="8"/>
      </c>
      <c r="P155" s="123">
        <f t="shared" si="9"/>
      </c>
      <c r="Q155" s="41"/>
      <c r="R155" s="41"/>
      <c r="S155" s="57">
        <f t="shared" si="5"/>
        <v>0</v>
      </c>
      <c r="T155" s="57">
        <f t="shared" si="10"/>
        <v>0</v>
      </c>
      <c r="U155" s="41"/>
      <c r="V155" s="41"/>
      <c r="AF155" s="1"/>
      <c r="AG155" s="13"/>
      <c r="AH155" s="13"/>
      <c r="AI155" s="13"/>
      <c r="AJ155" s="13"/>
      <c r="AK155" s="13"/>
      <c r="AL155" s="13"/>
      <c r="AM155" s="13"/>
      <c r="AN155" s="1"/>
    </row>
    <row r="156" spans="1:40" ht="30" customHeight="1" hidden="1">
      <c r="A156" s="16"/>
      <c r="B156" s="1"/>
      <c r="C156" s="242">
        <v>138</v>
      </c>
      <c r="D156" s="216"/>
      <c r="E156" s="326"/>
      <c r="F156" s="327"/>
      <c r="G156" s="135"/>
      <c r="H156" s="129"/>
      <c r="I156" s="265"/>
      <c r="J156" s="141"/>
      <c r="K156" s="145"/>
      <c r="L156" s="266">
        <f t="shared" si="11"/>
      </c>
      <c r="M156" s="122"/>
      <c r="N156" s="122"/>
      <c r="O156" s="268">
        <f t="shared" si="8"/>
      </c>
      <c r="P156" s="123">
        <f t="shared" si="9"/>
      </c>
      <c r="Q156" s="41"/>
      <c r="R156" s="41"/>
      <c r="S156" s="57">
        <f t="shared" si="5"/>
        <v>0</v>
      </c>
      <c r="T156" s="57">
        <f t="shared" si="10"/>
        <v>0</v>
      </c>
      <c r="U156" s="41"/>
      <c r="V156" s="41"/>
      <c r="AF156" s="1"/>
      <c r="AG156" s="13"/>
      <c r="AH156" s="13"/>
      <c r="AI156" s="13"/>
      <c r="AJ156" s="13"/>
      <c r="AK156" s="13"/>
      <c r="AL156" s="13"/>
      <c r="AM156" s="13"/>
      <c r="AN156" s="1"/>
    </row>
    <row r="157" spans="1:40" ht="30" customHeight="1" hidden="1">
      <c r="A157" s="16"/>
      <c r="B157" s="1"/>
      <c r="C157" s="118">
        <v>139</v>
      </c>
      <c r="D157" s="216"/>
      <c r="E157" s="326"/>
      <c r="F157" s="327"/>
      <c r="G157" s="135"/>
      <c r="H157" s="129"/>
      <c r="I157" s="265"/>
      <c r="J157" s="141"/>
      <c r="K157" s="145"/>
      <c r="L157" s="266">
        <f t="shared" si="11"/>
      </c>
      <c r="M157" s="122"/>
      <c r="N157" s="122"/>
      <c r="O157" s="268">
        <f t="shared" si="8"/>
      </c>
      <c r="P157" s="123">
        <f t="shared" si="9"/>
      </c>
      <c r="Q157" s="41"/>
      <c r="R157" s="41"/>
      <c r="S157" s="57">
        <f t="shared" si="5"/>
        <v>0</v>
      </c>
      <c r="T157" s="57">
        <f t="shared" si="10"/>
        <v>0</v>
      </c>
      <c r="U157" s="41"/>
      <c r="V157" s="41"/>
      <c r="AF157" s="1"/>
      <c r="AG157" s="13"/>
      <c r="AH157" s="13"/>
      <c r="AI157" s="13"/>
      <c r="AJ157" s="13"/>
      <c r="AK157" s="13"/>
      <c r="AL157" s="13"/>
      <c r="AM157" s="13"/>
      <c r="AN157" s="1"/>
    </row>
    <row r="158" spans="1:40" ht="30" customHeight="1" hidden="1">
      <c r="A158" s="16"/>
      <c r="B158" s="1"/>
      <c r="C158" s="242">
        <v>140</v>
      </c>
      <c r="D158" s="216"/>
      <c r="E158" s="326"/>
      <c r="F158" s="327"/>
      <c r="G158" s="135"/>
      <c r="H158" s="129"/>
      <c r="I158" s="265"/>
      <c r="J158" s="141"/>
      <c r="K158" s="145"/>
      <c r="L158" s="266">
        <f t="shared" si="11"/>
      </c>
      <c r="M158" s="122"/>
      <c r="N158" s="122"/>
      <c r="O158" s="268">
        <f t="shared" si="8"/>
      </c>
      <c r="P158" s="123">
        <f t="shared" si="9"/>
      </c>
      <c r="Q158" s="41"/>
      <c r="R158" s="41"/>
      <c r="S158" s="57">
        <f t="shared" si="5"/>
        <v>0</v>
      </c>
      <c r="T158" s="57">
        <f t="shared" si="10"/>
        <v>0</v>
      </c>
      <c r="U158" s="41"/>
      <c r="V158" s="41"/>
      <c r="AF158" s="1"/>
      <c r="AG158" s="13"/>
      <c r="AH158" s="13"/>
      <c r="AI158" s="13"/>
      <c r="AJ158" s="13"/>
      <c r="AK158" s="13"/>
      <c r="AL158" s="13"/>
      <c r="AM158" s="13"/>
      <c r="AN158" s="1"/>
    </row>
    <row r="159" spans="1:40" ht="30" customHeight="1" hidden="1">
      <c r="A159" s="16"/>
      <c r="B159" s="1"/>
      <c r="C159" s="118">
        <v>141</v>
      </c>
      <c r="D159" s="216"/>
      <c r="E159" s="326"/>
      <c r="F159" s="327"/>
      <c r="G159" s="135"/>
      <c r="H159" s="129"/>
      <c r="I159" s="265"/>
      <c r="J159" s="141"/>
      <c r="K159" s="145"/>
      <c r="L159" s="266">
        <f t="shared" si="11"/>
      </c>
      <c r="M159" s="122"/>
      <c r="N159" s="122"/>
      <c r="O159" s="268">
        <f t="shared" si="8"/>
      </c>
      <c r="P159" s="123">
        <f t="shared" si="9"/>
      </c>
      <c r="Q159" s="41"/>
      <c r="R159" s="41"/>
      <c r="S159" s="57">
        <f t="shared" si="5"/>
        <v>0</v>
      </c>
      <c r="T159" s="57">
        <f t="shared" si="10"/>
        <v>0</v>
      </c>
      <c r="U159" s="41"/>
      <c r="V159" s="41"/>
      <c r="AF159" s="1"/>
      <c r="AG159" s="13"/>
      <c r="AH159" s="13"/>
      <c r="AI159" s="13"/>
      <c r="AJ159" s="13"/>
      <c r="AK159" s="13"/>
      <c r="AL159" s="13"/>
      <c r="AM159" s="13"/>
      <c r="AN159" s="1"/>
    </row>
    <row r="160" spans="1:40" ht="30" customHeight="1" hidden="1">
      <c r="A160" s="16"/>
      <c r="B160" s="1"/>
      <c r="C160" s="242">
        <v>142</v>
      </c>
      <c r="D160" s="216"/>
      <c r="E160" s="326"/>
      <c r="F160" s="327"/>
      <c r="G160" s="135"/>
      <c r="H160" s="129"/>
      <c r="I160" s="265"/>
      <c r="J160" s="141"/>
      <c r="K160" s="145"/>
      <c r="L160" s="266">
        <f t="shared" si="11"/>
      </c>
      <c r="M160" s="122"/>
      <c r="N160" s="122"/>
      <c r="O160" s="268">
        <f t="shared" si="8"/>
      </c>
      <c r="P160" s="123">
        <f t="shared" si="9"/>
      </c>
      <c r="Q160" s="41"/>
      <c r="R160" s="41"/>
      <c r="S160" s="57">
        <f t="shared" si="5"/>
        <v>0</v>
      </c>
      <c r="T160" s="57">
        <f t="shared" si="10"/>
        <v>0</v>
      </c>
      <c r="U160" s="41"/>
      <c r="V160" s="41"/>
      <c r="AF160" s="1"/>
      <c r="AG160" s="13"/>
      <c r="AH160" s="13"/>
      <c r="AI160" s="13"/>
      <c r="AJ160" s="13"/>
      <c r="AK160" s="13"/>
      <c r="AL160" s="13"/>
      <c r="AM160" s="13"/>
      <c r="AN160" s="1"/>
    </row>
    <row r="161" spans="1:40" ht="30" customHeight="1" hidden="1">
      <c r="A161" s="16"/>
      <c r="B161" s="1"/>
      <c r="C161" s="118">
        <v>143</v>
      </c>
      <c r="D161" s="216"/>
      <c r="E161" s="326"/>
      <c r="F161" s="327"/>
      <c r="G161" s="135"/>
      <c r="H161" s="129"/>
      <c r="I161" s="265"/>
      <c r="J161" s="141"/>
      <c r="K161" s="145"/>
      <c r="L161" s="266">
        <f t="shared" si="11"/>
      </c>
      <c r="M161" s="122"/>
      <c r="N161" s="122"/>
      <c r="O161" s="268">
        <f t="shared" si="8"/>
      </c>
      <c r="P161" s="123">
        <f t="shared" si="9"/>
      </c>
      <c r="Q161" s="41"/>
      <c r="R161" s="41"/>
      <c r="S161" s="57">
        <f t="shared" si="5"/>
        <v>0</v>
      </c>
      <c r="T161" s="57">
        <f t="shared" si="10"/>
        <v>0</v>
      </c>
      <c r="U161" s="41"/>
      <c r="V161" s="41"/>
      <c r="AF161" s="1"/>
      <c r="AG161" s="13"/>
      <c r="AH161" s="13"/>
      <c r="AI161" s="13"/>
      <c r="AJ161" s="13"/>
      <c r="AK161" s="13"/>
      <c r="AL161" s="13"/>
      <c r="AM161" s="13"/>
      <c r="AN161" s="1"/>
    </row>
    <row r="162" spans="1:40" ht="30" customHeight="1" hidden="1">
      <c r="A162" s="16"/>
      <c r="B162" s="1"/>
      <c r="C162" s="242">
        <v>144</v>
      </c>
      <c r="D162" s="216"/>
      <c r="E162" s="326"/>
      <c r="F162" s="327"/>
      <c r="G162" s="135"/>
      <c r="H162" s="129"/>
      <c r="I162" s="265"/>
      <c r="J162" s="141"/>
      <c r="K162" s="145"/>
      <c r="L162" s="266">
        <f t="shared" si="11"/>
      </c>
      <c r="M162" s="122"/>
      <c r="N162" s="122"/>
      <c r="O162" s="268">
        <f t="shared" si="8"/>
      </c>
      <c r="P162" s="123">
        <f t="shared" si="9"/>
      </c>
      <c r="Q162" s="41"/>
      <c r="R162" s="41"/>
      <c r="S162" s="57">
        <f t="shared" si="5"/>
        <v>0</v>
      </c>
      <c r="T162" s="57">
        <f t="shared" si="10"/>
        <v>0</v>
      </c>
      <c r="U162" s="41"/>
      <c r="V162" s="41"/>
      <c r="AF162" s="1"/>
      <c r="AG162" s="13"/>
      <c r="AH162" s="13"/>
      <c r="AI162" s="13"/>
      <c r="AJ162" s="13"/>
      <c r="AK162" s="13"/>
      <c r="AL162" s="13"/>
      <c r="AM162" s="13"/>
      <c r="AN162" s="1"/>
    </row>
    <row r="163" spans="1:40" ht="30" customHeight="1" hidden="1">
      <c r="A163" s="16"/>
      <c r="B163" s="1"/>
      <c r="C163" s="118">
        <v>145</v>
      </c>
      <c r="D163" s="216"/>
      <c r="E163" s="326"/>
      <c r="F163" s="327"/>
      <c r="G163" s="135"/>
      <c r="H163" s="129"/>
      <c r="I163" s="265"/>
      <c r="J163" s="141"/>
      <c r="K163" s="145"/>
      <c r="L163" s="266">
        <f t="shared" si="11"/>
      </c>
      <c r="M163" s="122"/>
      <c r="N163" s="122"/>
      <c r="O163" s="268">
        <f t="shared" si="8"/>
      </c>
      <c r="P163" s="123">
        <f t="shared" si="9"/>
      </c>
      <c r="Q163" s="41"/>
      <c r="R163" s="41"/>
      <c r="S163" s="57">
        <f t="shared" si="5"/>
        <v>0</v>
      </c>
      <c r="T163" s="57">
        <f t="shared" si="10"/>
        <v>0</v>
      </c>
      <c r="U163" s="41"/>
      <c r="V163" s="41"/>
      <c r="AF163" s="1"/>
      <c r="AG163" s="13"/>
      <c r="AH163" s="13"/>
      <c r="AI163" s="13"/>
      <c r="AJ163" s="13"/>
      <c r="AK163" s="13"/>
      <c r="AL163" s="13"/>
      <c r="AM163" s="13"/>
      <c r="AN163" s="1"/>
    </row>
    <row r="164" spans="1:40" ht="30" customHeight="1" hidden="1">
      <c r="A164" s="16"/>
      <c r="B164" s="1"/>
      <c r="C164" s="242">
        <v>146</v>
      </c>
      <c r="D164" s="216"/>
      <c r="E164" s="326"/>
      <c r="F164" s="327"/>
      <c r="G164" s="135"/>
      <c r="H164" s="129"/>
      <c r="I164" s="265"/>
      <c r="J164" s="141"/>
      <c r="K164" s="145"/>
      <c r="L164" s="266">
        <f t="shared" si="11"/>
      </c>
      <c r="M164" s="122"/>
      <c r="N164" s="122"/>
      <c r="O164" s="268">
        <f t="shared" si="8"/>
      </c>
      <c r="P164" s="123">
        <f t="shared" si="9"/>
      </c>
      <c r="Q164" s="41"/>
      <c r="R164" s="41"/>
      <c r="S164" s="57">
        <f t="shared" si="5"/>
        <v>0</v>
      </c>
      <c r="T164" s="57">
        <f t="shared" si="10"/>
        <v>0</v>
      </c>
      <c r="U164" s="41"/>
      <c r="V164" s="41"/>
      <c r="AF164" s="1"/>
      <c r="AG164" s="13"/>
      <c r="AH164" s="13"/>
      <c r="AI164" s="13"/>
      <c r="AJ164" s="13"/>
      <c r="AK164" s="13"/>
      <c r="AL164" s="13"/>
      <c r="AM164" s="13"/>
      <c r="AN164" s="1"/>
    </row>
    <row r="165" spans="1:40" ht="30" customHeight="1" hidden="1">
      <c r="A165" s="16"/>
      <c r="B165" s="1"/>
      <c r="C165" s="118">
        <v>147</v>
      </c>
      <c r="D165" s="216"/>
      <c r="E165" s="326"/>
      <c r="F165" s="327"/>
      <c r="G165" s="135"/>
      <c r="H165" s="129"/>
      <c r="I165" s="265"/>
      <c r="J165" s="141"/>
      <c r="K165" s="145"/>
      <c r="L165" s="266">
        <f t="shared" si="11"/>
      </c>
      <c r="M165" s="122"/>
      <c r="N165" s="122"/>
      <c r="O165" s="268">
        <f t="shared" si="8"/>
      </c>
      <c r="P165" s="123">
        <f t="shared" si="9"/>
      </c>
      <c r="Q165" s="41"/>
      <c r="R165" s="41"/>
      <c r="S165" s="57">
        <f t="shared" si="5"/>
        <v>0</v>
      </c>
      <c r="T165" s="57">
        <f t="shared" si="10"/>
        <v>0</v>
      </c>
      <c r="U165" s="41"/>
      <c r="V165" s="41"/>
      <c r="AF165" s="1"/>
      <c r="AG165" s="13"/>
      <c r="AH165" s="13"/>
      <c r="AI165" s="13"/>
      <c r="AJ165" s="13"/>
      <c r="AK165" s="13"/>
      <c r="AL165" s="13"/>
      <c r="AM165" s="13"/>
      <c r="AN165" s="1"/>
    </row>
    <row r="166" spans="1:40" ht="30" customHeight="1" hidden="1">
      <c r="A166" s="16"/>
      <c r="B166" s="1"/>
      <c r="C166" s="242">
        <v>148</v>
      </c>
      <c r="D166" s="216"/>
      <c r="E166" s="326"/>
      <c r="F166" s="327"/>
      <c r="G166" s="135"/>
      <c r="H166" s="129"/>
      <c r="I166" s="265"/>
      <c r="J166" s="141"/>
      <c r="K166" s="145"/>
      <c r="L166" s="266">
        <f t="shared" si="11"/>
      </c>
      <c r="M166" s="122"/>
      <c r="N166" s="122"/>
      <c r="O166" s="268">
        <f t="shared" si="8"/>
      </c>
      <c r="P166" s="123">
        <f t="shared" si="9"/>
      </c>
      <c r="Q166" s="41"/>
      <c r="R166" s="41"/>
      <c r="S166" s="57">
        <f t="shared" si="5"/>
        <v>0</v>
      </c>
      <c r="T166" s="57">
        <f t="shared" si="10"/>
        <v>0</v>
      </c>
      <c r="U166" s="41"/>
      <c r="V166" s="41"/>
      <c r="AF166" s="1"/>
      <c r="AG166" s="13"/>
      <c r="AH166" s="13"/>
      <c r="AI166" s="13"/>
      <c r="AJ166" s="13"/>
      <c r="AK166" s="13"/>
      <c r="AL166" s="13"/>
      <c r="AM166" s="13"/>
      <c r="AN166" s="1"/>
    </row>
    <row r="167" spans="1:40" ht="30" customHeight="1" hidden="1">
      <c r="A167" s="16"/>
      <c r="B167" s="1"/>
      <c r="C167" s="118">
        <v>149</v>
      </c>
      <c r="D167" s="216"/>
      <c r="E167" s="326"/>
      <c r="F167" s="327"/>
      <c r="G167" s="135"/>
      <c r="H167" s="129"/>
      <c r="I167" s="265"/>
      <c r="J167" s="141"/>
      <c r="K167" s="145"/>
      <c r="L167" s="266">
        <f t="shared" si="11"/>
      </c>
      <c r="M167" s="122"/>
      <c r="N167" s="122"/>
      <c r="O167" s="268">
        <f t="shared" si="8"/>
      </c>
      <c r="P167" s="123">
        <f t="shared" si="9"/>
      </c>
      <c r="Q167" s="41"/>
      <c r="R167" s="41"/>
      <c r="S167" s="57">
        <f t="shared" si="5"/>
        <v>0</v>
      </c>
      <c r="T167" s="57">
        <f t="shared" si="10"/>
        <v>0</v>
      </c>
      <c r="U167" s="41"/>
      <c r="V167" s="41"/>
      <c r="AF167" s="1"/>
      <c r="AG167" s="13"/>
      <c r="AH167" s="13"/>
      <c r="AI167" s="13"/>
      <c r="AJ167" s="13"/>
      <c r="AK167" s="13"/>
      <c r="AL167" s="13"/>
      <c r="AM167" s="13"/>
      <c r="AN167" s="1"/>
    </row>
    <row r="168" spans="1:40" ht="30" customHeight="1" hidden="1">
      <c r="A168" s="16"/>
      <c r="B168" s="1"/>
      <c r="C168" s="242">
        <v>150</v>
      </c>
      <c r="D168" s="216"/>
      <c r="E168" s="326"/>
      <c r="F168" s="327"/>
      <c r="G168" s="135"/>
      <c r="H168" s="129"/>
      <c r="I168" s="265"/>
      <c r="J168" s="141"/>
      <c r="K168" s="145"/>
      <c r="L168" s="266">
        <f t="shared" si="11"/>
      </c>
      <c r="M168" s="122"/>
      <c r="N168" s="122"/>
      <c r="O168" s="268">
        <f t="shared" si="8"/>
      </c>
      <c r="P168" s="123">
        <f t="shared" si="9"/>
      </c>
      <c r="Q168" s="41"/>
      <c r="R168" s="41"/>
      <c r="S168" s="57">
        <f t="shared" si="5"/>
        <v>0</v>
      </c>
      <c r="T168" s="57">
        <f t="shared" si="10"/>
        <v>0</v>
      </c>
      <c r="U168" s="41"/>
      <c r="V168" s="41"/>
      <c r="AF168" s="1"/>
      <c r="AG168" s="13"/>
      <c r="AH168" s="13"/>
      <c r="AI168" s="13"/>
      <c r="AJ168" s="13"/>
      <c r="AK168" s="13"/>
      <c r="AL168" s="13"/>
      <c r="AM168" s="13"/>
      <c r="AN168" s="1"/>
    </row>
    <row r="169" spans="1:40" ht="30" customHeight="1" hidden="1">
      <c r="A169" s="16"/>
      <c r="B169" s="1"/>
      <c r="C169" s="118">
        <v>151</v>
      </c>
      <c r="D169" s="216"/>
      <c r="E169" s="326"/>
      <c r="F169" s="327"/>
      <c r="G169" s="135"/>
      <c r="H169" s="129"/>
      <c r="I169" s="265"/>
      <c r="J169" s="141"/>
      <c r="K169" s="145"/>
      <c r="L169" s="266">
        <f t="shared" si="11"/>
      </c>
      <c r="M169" s="122"/>
      <c r="N169" s="122"/>
      <c r="O169" s="268">
        <f t="shared" si="8"/>
      </c>
      <c r="P169" s="123">
        <f t="shared" si="9"/>
      </c>
      <c r="Q169" s="41"/>
      <c r="R169" s="41"/>
      <c r="S169" s="57">
        <f t="shared" si="5"/>
        <v>0</v>
      </c>
      <c r="T169" s="57">
        <f t="shared" si="10"/>
        <v>0</v>
      </c>
      <c r="U169" s="41"/>
      <c r="V169" s="41"/>
      <c r="AF169" s="1"/>
      <c r="AG169" s="13"/>
      <c r="AH169" s="13"/>
      <c r="AI169" s="13"/>
      <c r="AJ169" s="13"/>
      <c r="AK169" s="13"/>
      <c r="AL169" s="13"/>
      <c r="AM169" s="13"/>
      <c r="AN169" s="1"/>
    </row>
    <row r="170" spans="1:40" ht="30" customHeight="1" hidden="1">
      <c r="A170" s="16"/>
      <c r="B170" s="1"/>
      <c r="C170" s="242">
        <v>152</v>
      </c>
      <c r="D170" s="216"/>
      <c r="E170" s="326"/>
      <c r="F170" s="327"/>
      <c r="G170" s="135"/>
      <c r="H170" s="129"/>
      <c r="I170" s="265"/>
      <c r="J170" s="141"/>
      <c r="K170" s="145"/>
      <c r="L170" s="266">
        <f t="shared" si="11"/>
      </c>
      <c r="M170" s="122"/>
      <c r="N170" s="122"/>
      <c r="O170" s="268">
        <f t="shared" si="8"/>
      </c>
      <c r="P170" s="123">
        <f t="shared" si="9"/>
      </c>
      <c r="Q170" s="41"/>
      <c r="R170" s="41"/>
      <c r="S170" s="57">
        <f t="shared" si="5"/>
        <v>0</v>
      </c>
      <c r="T170" s="57">
        <f t="shared" si="10"/>
        <v>0</v>
      </c>
      <c r="U170" s="41"/>
      <c r="V170" s="41"/>
      <c r="AF170" s="1"/>
      <c r="AG170" s="13"/>
      <c r="AH170" s="13"/>
      <c r="AI170" s="13"/>
      <c r="AJ170" s="13"/>
      <c r="AK170" s="13"/>
      <c r="AL170" s="13"/>
      <c r="AM170" s="13"/>
      <c r="AN170" s="1"/>
    </row>
    <row r="171" spans="1:40" ht="30" customHeight="1" hidden="1">
      <c r="A171" s="16"/>
      <c r="B171" s="1"/>
      <c r="C171" s="118">
        <v>153</v>
      </c>
      <c r="D171" s="216"/>
      <c r="E171" s="326"/>
      <c r="F171" s="327"/>
      <c r="G171" s="135"/>
      <c r="H171" s="129"/>
      <c r="I171" s="265"/>
      <c r="J171" s="141"/>
      <c r="K171" s="145"/>
      <c r="L171" s="266">
        <f t="shared" si="11"/>
      </c>
      <c r="M171" s="122"/>
      <c r="N171" s="122"/>
      <c r="O171" s="268">
        <f t="shared" si="8"/>
      </c>
      <c r="P171" s="123">
        <f t="shared" si="9"/>
      </c>
      <c r="Q171" s="41"/>
      <c r="R171" s="41"/>
      <c r="S171" s="57">
        <f t="shared" si="5"/>
        <v>0</v>
      </c>
      <c r="T171" s="57">
        <f t="shared" si="10"/>
        <v>0</v>
      </c>
      <c r="U171" s="41"/>
      <c r="V171" s="41"/>
      <c r="AF171" s="1"/>
      <c r="AG171" s="13"/>
      <c r="AH171" s="13"/>
      <c r="AI171" s="13"/>
      <c r="AJ171" s="13"/>
      <c r="AK171" s="13"/>
      <c r="AL171" s="13"/>
      <c r="AM171" s="13"/>
      <c r="AN171" s="1"/>
    </row>
    <row r="172" spans="1:40" ht="30" customHeight="1" hidden="1">
      <c r="A172" s="16"/>
      <c r="B172" s="1"/>
      <c r="C172" s="242">
        <v>154</v>
      </c>
      <c r="D172" s="216"/>
      <c r="E172" s="326"/>
      <c r="F172" s="327"/>
      <c r="G172" s="135"/>
      <c r="H172" s="129"/>
      <c r="I172" s="265"/>
      <c r="J172" s="141"/>
      <c r="K172" s="145"/>
      <c r="L172" s="266">
        <f t="shared" si="11"/>
      </c>
      <c r="M172" s="122"/>
      <c r="N172" s="122"/>
      <c r="O172" s="268">
        <f t="shared" si="8"/>
      </c>
      <c r="P172" s="123">
        <f t="shared" si="9"/>
      </c>
      <c r="Q172" s="41"/>
      <c r="R172" s="41"/>
      <c r="S172" s="57">
        <f t="shared" si="5"/>
        <v>0</v>
      </c>
      <c r="T172" s="57">
        <f t="shared" si="10"/>
        <v>0</v>
      </c>
      <c r="U172" s="41"/>
      <c r="V172" s="41"/>
      <c r="AF172" s="1"/>
      <c r="AG172" s="13"/>
      <c r="AH172" s="13"/>
      <c r="AI172" s="13"/>
      <c r="AJ172" s="13"/>
      <c r="AK172" s="13"/>
      <c r="AL172" s="13"/>
      <c r="AM172" s="13"/>
      <c r="AN172" s="1"/>
    </row>
    <row r="173" spans="1:40" ht="30" customHeight="1" hidden="1">
      <c r="A173" s="16"/>
      <c r="B173" s="1"/>
      <c r="C173" s="118">
        <v>155</v>
      </c>
      <c r="D173" s="216"/>
      <c r="E173" s="326"/>
      <c r="F173" s="327"/>
      <c r="G173" s="135"/>
      <c r="H173" s="129"/>
      <c r="I173" s="265"/>
      <c r="J173" s="141"/>
      <c r="K173" s="145"/>
      <c r="L173" s="266">
        <f t="shared" si="11"/>
      </c>
      <c r="M173" s="122"/>
      <c r="N173" s="122"/>
      <c r="O173" s="268">
        <f t="shared" si="8"/>
      </c>
      <c r="P173" s="123">
        <f t="shared" si="9"/>
      </c>
      <c r="Q173" s="41"/>
      <c r="R173" s="41"/>
      <c r="S173" s="57">
        <f t="shared" si="5"/>
        <v>0</v>
      </c>
      <c r="T173" s="57">
        <f t="shared" si="10"/>
        <v>0</v>
      </c>
      <c r="U173" s="41"/>
      <c r="V173" s="41"/>
      <c r="AF173" s="1"/>
      <c r="AG173" s="13"/>
      <c r="AH173" s="13"/>
      <c r="AI173" s="13"/>
      <c r="AJ173" s="13"/>
      <c r="AK173" s="13"/>
      <c r="AL173" s="13"/>
      <c r="AM173" s="13"/>
      <c r="AN173" s="1"/>
    </row>
    <row r="174" spans="1:40" ht="30" customHeight="1" hidden="1">
      <c r="A174" s="16"/>
      <c r="B174" s="1"/>
      <c r="C174" s="242">
        <v>156</v>
      </c>
      <c r="D174" s="216"/>
      <c r="E174" s="326"/>
      <c r="F174" s="327"/>
      <c r="G174" s="135"/>
      <c r="H174" s="129"/>
      <c r="I174" s="265"/>
      <c r="J174" s="141"/>
      <c r="K174" s="145"/>
      <c r="L174" s="266">
        <f t="shared" si="11"/>
      </c>
      <c r="M174" s="122"/>
      <c r="N174" s="122"/>
      <c r="O174" s="268">
        <f t="shared" si="8"/>
      </c>
      <c r="P174" s="123">
        <f t="shared" si="9"/>
      </c>
      <c r="Q174" s="41"/>
      <c r="R174" s="41"/>
      <c r="S174" s="57">
        <f t="shared" si="5"/>
        <v>0</v>
      </c>
      <c r="T174" s="57">
        <f t="shared" si="10"/>
        <v>0</v>
      </c>
      <c r="U174" s="41"/>
      <c r="V174" s="41"/>
      <c r="AF174" s="1"/>
      <c r="AG174" s="13"/>
      <c r="AH174" s="13"/>
      <c r="AI174" s="13"/>
      <c r="AJ174" s="13"/>
      <c r="AK174" s="13"/>
      <c r="AL174" s="13"/>
      <c r="AM174" s="13"/>
      <c r="AN174" s="1"/>
    </row>
    <row r="175" spans="1:40" ht="30" customHeight="1" hidden="1">
      <c r="A175" s="16"/>
      <c r="B175" s="1"/>
      <c r="C175" s="118">
        <v>157</v>
      </c>
      <c r="D175" s="216"/>
      <c r="E175" s="326"/>
      <c r="F175" s="327"/>
      <c r="G175" s="135"/>
      <c r="H175" s="129"/>
      <c r="I175" s="265"/>
      <c r="J175" s="141"/>
      <c r="K175" s="145"/>
      <c r="L175" s="266">
        <f t="shared" si="11"/>
      </c>
      <c r="M175" s="122"/>
      <c r="N175" s="122"/>
      <c r="O175" s="268">
        <f t="shared" si="8"/>
      </c>
      <c r="P175" s="123">
        <f t="shared" si="9"/>
      </c>
      <c r="Q175" s="41"/>
      <c r="R175" s="41"/>
      <c r="S175" s="57">
        <f t="shared" si="5"/>
        <v>0</v>
      </c>
      <c r="T175" s="57">
        <f t="shared" si="10"/>
        <v>0</v>
      </c>
      <c r="U175" s="41"/>
      <c r="V175" s="41"/>
      <c r="AF175" s="1"/>
      <c r="AG175" s="13"/>
      <c r="AH175" s="13"/>
      <c r="AI175" s="13"/>
      <c r="AJ175" s="13"/>
      <c r="AK175" s="13"/>
      <c r="AL175" s="13"/>
      <c r="AM175" s="13"/>
      <c r="AN175" s="1"/>
    </row>
    <row r="176" spans="1:40" ht="30" customHeight="1" hidden="1">
      <c r="A176" s="16"/>
      <c r="B176" s="1"/>
      <c r="C176" s="242">
        <v>158</v>
      </c>
      <c r="D176" s="216"/>
      <c r="E176" s="326"/>
      <c r="F176" s="327"/>
      <c r="G176" s="135"/>
      <c r="H176" s="129"/>
      <c r="I176" s="265"/>
      <c r="J176" s="141"/>
      <c r="K176" s="145"/>
      <c r="L176" s="266">
        <f t="shared" si="11"/>
      </c>
      <c r="M176" s="122"/>
      <c r="N176" s="122"/>
      <c r="O176" s="268">
        <f t="shared" si="8"/>
      </c>
      <c r="P176" s="123">
        <f t="shared" si="9"/>
      </c>
      <c r="Q176" s="41"/>
      <c r="R176" s="41"/>
      <c r="S176" s="57">
        <f t="shared" si="5"/>
        <v>0</v>
      </c>
      <c r="T176" s="57">
        <f t="shared" si="10"/>
        <v>0</v>
      </c>
      <c r="U176" s="41"/>
      <c r="V176" s="41"/>
      <c r="AF176" s="1"/>
      <c r="AG176" s="13"/>
      <c r="AH176" s="13"/>
      <c r="AI176" s="13"/>
      <c r="AJ176" s="13"/>
      <c r="AK176" s="13"/>
      <c r="AL176" s="13"/>
      <c r="AM176" s="13"/>
      <c r="AN176" s="1"/>
    </row>
    <row r="177" spans="1:40" ht="30" customHeight="1" hidden="1">
      <c r="A177" s="16"/>
      <c r="B177" s="1"/>
      <c r="C177" s="118">
        <v>159</v>
      </c>
      <c r="D177" s="216"/>
      <c r="E177" s="326"/>
      <c r="F177" s="327"/>
      <c r="G177" s="135"/>
      <c r="H177" s="129"/>
      <c r="I177" s="265"/>
      <c r="J177" s="141"/>
      <c r="K177" s="145"/>
      <c r="L177" s="266">
        <f t="shared" si="11"/>
      </c>
      <c r="M177" s="122"/>
      <c r="N177" s="122"/>
      <c r="O177" s="268">
        <f t="shared" si="8"/>
      </c>
      <c r="P177" s="123">
        <f t="shared" si="9"/>
      </c>
      <c r="Q177" s="41"/>
      <c r="R177" s="41"/>
      <c r="S177" s="57">
        <f t="shared" si="5"/>
        <v>0</v>
      </c>
      <c r="T177" s="57">
        <f t="shared" si="10"/>
        <v>0</v>
      </c>
      <c r="U177" s="41"/>
      <c r="V177" s="41"/>
      <c r="AF177" s="1"/>
      <c r="AG177" s="13"/>
      <c r="AH177" s="13"/>
      <c r="AI177" s="13"/>
      <c r="AJ177" s="13"/>
      <c r="AK177" s="13"/>
      <c r="AL177" s="13"/>
      <c r="AM177" s="13"/>
      <c r="AN177" s="1"/>
    </row>
    <row r="178" spans="1:40" ht="30" customHeight="1" hidden="1">
      <c r="A178" s="16"/>
      <c r="B178" s="1"/>
      <c r="C178" s="242">
        <v>160</v>
      </c>
      <c r="D178" s="216"/>
      <c r="E178" s="326"/>
      <c r="F178" s="327"/>
      <c r="G178" s="135"/>
      <c r="H178" s="129"/>
      <c r="I178" s="265"/>
      <c r="J178" s="141"/>
      <c r="K178" s="145"/>
      <c r="L178" s="266">
        <f t="shared" si="11"/>
      </c>
      <c r="M178" s="122"/>
      <c r="N178" s="122"/>
      <c r="O178" s="268">
        <f t="shared" si="8"/>
      </c>
      <c r="P178" s="123">
        <f t="shared" si="9"/>
      </c>
      <c r="Q178" s="41"/>
      <c r="R178" s="41"/>
      <c r="S178" s="57">
        <f t="shared" si="5"/>
        <v>0</v>
      </c>
      <c r="T178" s="57">
        <f t="shared" si="10"/>
        <v>0</v>
      </c>
      <c r="U178" s="41"/>
      <c r="V178" s="41"/>
      <c r="AF178" s="1"/>
      <c r="AG178" s="13"/>
      <c r="AH178" s="13"/>
      <c r="AI178" s="13"/>
      <c r="AJ178" s="13"/>
      <c r="AK178" s="13"/>
      <c r="AL178" s="13"/>
      <c r="AM178" s="13"/>
      <c r="AN178" s="1"/>
    </row>
    <row r="179" spans="1:40" ht="30" customHeight="1" hidden="1">
      <c r="A179" s="16"/>
      <c r="B179" s="1"/>
      <c r="C179" s="118">
        <v>161</v>
      </c>
      <c r="D179" s="216"/>
      <c r="E179" s="326"/>
      <c r="F179" s="327"/>
      <c r="G179" s="135"/>
      <c r="H179" s="129"/>
      <c r="I179" s="265"/>
      <c r="J179" s="141"/>
      <c r="K179" s="145"/>
      <c r="L179" s="266">
        <f t="shared" si="11"/>
      </c>
      <c r="M179" s="122"/>
      <c r="N179" s="122"/>
      <c r="O179" s="268">
        <f t="shared" si="8"/>
      </c>
      <c r="P179" s="123">
        <f t="shared" si="9"/>
      </c>
      <c r="Q179" s="41"/>
      <c r="R179" s="41"/>
      <c r="S179" s="57">
        <f t="shared" si="5"/>
        <v>0</v>
      </c>
      <c r="T179" s="57">
        <f t="shared" si="10"/>
        <v>0</v>
      </c>
      <c r="U179" s="41"/>
      <c r="V179" s="41"/>
      <c r="AF179" s="1"/>
      <c r="AG179" s="13"/>
      <c r="AH179" s="13"/>
      <c r="AI179" s="13"/>
      <c r="AJ179" s="13"/>
      <c r="AK179" s="13"/>
      <c r="AL179" s="13"/>
      <c r="AM179" s="13"/>
      <c r="AN179" s="1"/>
    </row>
    <row r="180" spans="1:40" ht="30" customHeight="1" hidden="1">
      <c r="A180" s="16"/>
      <c r="B180" s="1"/>
      <c r="C180" s="242">
        <v>162</v>
      </c>
      <c r="D180" s="216"/>
      <c r="E180" s="326"/>
      <c r="F180" s="327"/>
      <c r="G180" s="135"/>
      <c r="H180" s="129"/>
      <c r="I180" s="265"/>
      <c r="J180" s="141"/>
      <c r="K180" s="145"/>
      <c r="L180" s="266">
        <f t="shared" si="11"/>
      </c>
      <c r="M180" s="122"/>
      <c r="N180" s="122"/>
      <c r="O180" s="268">
        <f t="shared" si="8"/>
      </c>
      <c r="P180" s="123">
        <f t="shared" si="9"/>
      </c>
      <c r="Q180" s="41"/>
      <c r="R180" s="41"/>
      <c r="S180" s="57">
        <f t="shared" si="5"/>
        <v>0</v>
      </c>
      <c r="T180" s="57">
        <f t="shared" si="10"/>
        <v>0</v>
      </c>
      <c r="U180" s="41"/>
      <c r="V180" s="41"/>
      <c r="AF180" s="1"/>
      <c r="AG180" s="13"/>
      <c r="AH180" s="13"/>
      <c r="AI180" s="13"/>
      <c r="AJ180" s="13"/>
      <c r="AK180" s="13"/>
      <c r="AL180" s="13"/>
      <c r="AM180" s="13"/>
      <c r="AN180" s="1"/>
    </row>
    <row r="181" spans="1:40" ht="30" customHeight="1" hidden="1">
      <c r="A181" s="16"/>
      <c r="B181" s="1"/>
      <c r="C181" s="118">
        <v>163</v>
      </c>
      <c r="D181" s="216"/>
      <c r="E181" s="326"/>
      <c r="F181" s="327"/>
      <c r="G181" s="135"/>
      <c r="H181" s="129"/>
      <c r="I181" s="265"/>
      <c r="J181" s="141"/>
      <c r="K181" s="145"/>
      <c r="L181" s="266">
        <f t="shared" si="11"/>
      </c>
      <c r="M181" s="122"/>
      <c r="N181" s="122"/>
      <c r="O181" s="268">
        <f t="shared" si="8"/>
      </c>
      <c r="P181" s="123">
        <f t="shared" si="9"/>
      </c>
      <c r="Q181" s="41"/>
      <c r="R181" s="41"/>
      <c r="S181" s="57">
        <f t="shared" si="5"/>
        <v>0</v>
      </c>
      <c r="T181" s="57">
        <f t="shared" si="10"/>
        <v>0</v>
      </c>
      <c r="U181" s="41"/>
      <c r="V181" s="41"/>
      <c r="AF181" s="1"/>
      <c r="AG181" s="13"/>
      <c r="AH181" s="13"/>
      <c r="AI181" s="13"/>
      <c r="AJ181" s="13"/>
      <c r="AK181" s="13"/>
      <c r="AL181" s="13"/>
      <c r="AM181" s="13"/>
      <c r="AN181" s="1"/>
    </row>
    <row r="182" spans="1:40" ht="30" customHeight="1" hidden="1">
      <c r="A182" s="16"/>
      <c r="B182" s="1"/>
      <c r="C182" s="242">
        <v>164</v>
      </c>
      <c r="D182" s="216"/>
      <c r="E182" s="326"/>
      <c r="F182" s="327"/>
      <c r="G182" s="135"/>
      <c r="H182" s="129"/>
      <c r="I182" s="265"/>
      <c r="J182" s="141"/>
      <c r="K182" s="145"/>
      <c r="L182" s="266">
        <f t="shared" si="11"/>
      </c>
      <c r="M182" s="122"/>
      <c r="N182" s="122"/>
      <c r="O182" s="268">
        <f t="shared" si="8"/>
      </c>
      <c r="P182" s="123">
        <f t="shared" si="9"/>
      </c>
      <c r="Q182" s="41"/>
      <c r="R182" s="41"/>
      <c r="S182" s="57">
        <f t="shared" si="5"/>
        <v>0</v>
      </c>
      <c r="T182" s="57">
        <f t="shared" si="10"/>
        <v>0</v>
      </c>
      <c r="U182" s="41"/>
      <c r="V182" s="41"/>
      <c r="AF182" s="1"/>
      <c r="AG182" s="13"/>
      <c r="AH182" s="13"/>
      <c r="AI182" s="13"/>
      <c r="AJ182" s="13"/>
      <c r="AK182" s="13"/>
      <c r="AL182" s="13"/>
      <c r="AM182" s="13"/>
      <c r="AN182" s="1"/>
    </row>
    <row r="183" spans="1:40" ht="30" customHeight="1" hidden="1">
      <c r="A183" s="16"/>
      <c r="B183" s="1"/>
      <c r="C183" s="118">
        <v>165</v>
      </c>
      <c r="D183" s="216"/>
      <c r="E183" s="326"/>
      <c r="F183" s="327"/>
      <c r="G183" s="135"/>
      <c r="H183" s="129"/>
      <c r="I183" s="265"/>
      <c r="J183" s="141"/>
      <c r="K183" s="145"/>
      <c r="L183" s="266">
        <f t="shared" si="11"/>
      </c>
      <c r="M183" s="122"/>
      <c r="N183" s="122"/>
      <c r="O183" s="268">
        <f t="shared" si="8"/>
      </c>
      <c r="P183" s="123">
        <f t="shared" si="9"/>
      </c>
      <c r="Q183" s="41"/>
      <c r="R183" s="41"/>
      <c r="S183" s="57">
        <f t="shared" si="5"/>
        <v>0</v>
      </c>
      <c r="T183" s="57">
        <f t="shared" si="10"/>
        <v>0</v>
      </c>
      <c r="U183" s="41"/>
      <c r="V183" s="41"/>
      <c r="AF183" s="1"/>
      <c r="AG183" s="13"/>
      <c r="AH183" s="13"/>
      <c r="AI183" s="13"/>
      <c r="AJ183" s="13"/>
      <c r="AK183" s="13"/>
      <c r="AL183" s="13"/>
      <c r="AM183" s="13"/>
      <c r="AN183" s="1"/>
    </row>
    <row r="184" spans="1:40" ht="30" customHeight="1" hidden="1">
      <c r="A184" s="16"/>
      <c r="B184" s="1"/>
      <c r="C184" s="242">
        <v>166</v>
      </c>
      <c r="D184" s="216"/>
      <c r="E184" s="326"/>
      <c r="F184" s="327"/>
      <c r="G184" s="135"/>
      <c r="H184" s="129"/>
      <c r="I184" s="265"/>
      <c r="J184" s="141"/>
      <c r="K184" s="145"/>
      <c r="L184" s="266">
        <f t="shared" si="11"/>
      </c>
      <c r="M184" s="122"/>
      <c r="N184" s="122"/>
      <c r="O184" s="268">
        <f t="shared" si="8"/>
      </c>
      <c r="P184" s="123">
        <f t="shared" si="9"/>
      </c>
      <c r="Q184" s="41"/>
      <c r="R184" s="41"/>
      <c r="S184" s="57">
        <f t="shared" si="5"/>
        <v>0</v>
      </c>
      <c r="T184" s="57">
        <f t="shared" si="10"/>
        <v>0</v>
      </c>
      <c r="U184" s="41"/>
      <c r="V184" s="41"/>
      <c r="AF184" s="1"/>
      <c r="AG184" s="13"/>
      <c r="AH184" s="13"/>
      <c r="AI184" s="13"/>
      <c r="AJ184" s="13"/>
      <c r="AK184" s="13"/>
      <c r="AL184" s="13"/>
      <c r="AM184" s="13"/>
      <c r="AN184" s="1"/>
    </row>
    <row r="185" spans="1:40" ht="30" customHeight="1" hidden="1">
      <c r="A185" s="16"/>
      <c r="B185" s="1"/>
      <c r="C185" s="118">
        <v>167</v>
      </c>
      <c r="D185" s="216"/>
      <c r="E185" s="326"/>
      <c r="F185" s="327"/>
      <c r="G185" s="135"/>
      <c r="H185" s="129"/>
      <c r="I185" s="265"/>
      <c r="J185" s="141"/>
      <c r="K185" s="145"/>
      <c r="L185" s="266">
        <f t="shared" si="11"/>
      </c>
      <c r="M185" s="122"/>
      <c r="N185" s="122"/>
      <c r="O185" s="268">
        <f t="shared" si="8"/>
      </c>
      <c r="P185" s="123">
        <f t="shared" si="9"/>
      </c>
      <c r="Q185" s="41"/>
      <c r="R185" s="41"/>
      <c r="S185" s="57">
        <f t="shared" si="5"/>
        <v>0</v>
      </c>
      <c r="T185" s="57">
        <f t="shared" si="10"/>
        <v>0</v>
      </c>
      <c r="U185" s="41"/>
      <c r="V185" s="41"/>
      <c r="AF185" s="1"/>
      <c r="AG185" s="13"/>
      <c r="AH185" s="13"/>
      <c r="AI185" s="13"/>
      <c r="AJ185" s="13"/>
      <c r="AK185" s="13"/>
      <c r="AL185" s="13"/>
      <c r="AM185" s="13"/>
      <c r="AN185" s="1"/>
    </row>
    <row r="186" spans="1:40" ht="30" customHeight="1" hidden="1">
      <c r="A186" s="16"/>
      <c r="B186" s="1"/>
      <c r="C186" s="242">
        <v>168</v>
      </c>
      <c r="D186" s="216"/>
      <c r="E186" s="326"/>
      <c r="F186" s="327"/>
      <c r="G186" s="135"/>
      <c r="H186" s="129"/>
      <c r="I186" s="265"/>
      <c r="J186" s="141"/>
      <c r="K186" s="145"/>
      <c r="L186" s="266">
        <f t="shared" si="11"/>
      </c>
      <c r="M186" s="122"/>
      <c r="N186" s="122"/>
      <c r="O186" s="268">
        <f t="shared" si="8"/>
      </c>
      <c r="P186" s="123">
        <f t="shared" si="9"/>
      </c>
      <c r="Q186" s="41"/>
      <c r="R186" s="41"/>
      <c r="S186" s="57">
        <f t="shared" si="5"/>
        <v>0</v>
      </c>
      <c r="T186" s="57">
        <f t="shared" si="10"/>
        <v>0</v>
      </c>
      <c r="U186" s="41"/>
      <c r="V186" s="41"/>
      <c r="AF186" s="1"/>
      <c r="AG186" s="13"/>
      <c r="AH186" s="13"/>
      <c r="AI186" s="13"/>
      <c r="AJ186" s="13"/>
      <c r="AK186" s="13"/>
      <c r="AL186" s="13"/>
      <c r="AM186" s="13"/>
      <c r="AN186" s="1"/>
    </row>
    <row r="187" spans="1:40" ht="30" customHeight="1" hidden="1">
      <c r="A187" s="16"/>
      <c r="B187" s="1"/>
      <c r="C187" s="118">
        <v>169</v>
      </c>
      <c r="D187" s="216"/>
      <c r="E187" s="326"/>
      <c r="F187" s="327"/>
      <c r="G187" s="135"/>
      <c r="H187" s="129"/>
      <c r="I187" s="265"/>
      <c r="J187" s="141"/>
      <c r="K187" s="145"/>
      <c r="L187" s="266">
        <f t="shared" si="11"/>
      </c>
      <c r="M187" s="122"/>
      <c r="N187" s="122"/>
      <c r="O187" s="268">
        <f t="shared" si="8"/>
      </c>
      <c r="P187" s="123">
        <f t="shared" si="9"/>
      </c>
      <c r="Q187" s="41"/>
      <c r="R187" s="41"/>
      <c r="S187" s="57">
        <f t="shared" si="5"/>
        <v>0</v>
      </c>
      <c r="T187" s="57">
        <f t="shared" si="10"/>
        <v>0</v>
      </c>
      <c r="U187" s="41"/>
      <c r="V187" s="41"/>
      <c r="AF187" s="1"/>
      <c r="AG187" s="13"/>
      <c r="AH187" s="13"/>
      <c r="AI187" s="13"/>
      <c r="AJ187" s="13"/>
      <c r="AK187" s="13"/>
      <c r="AL187" s="13"/>
      <c r="AM187" s="13"/>
      <c r="AN187" s="1"/>
    </row>
    <row r="188" spans="1:40" ht="30" customHeight="1" hidden="1">
      <c r="A188" s="16"/>
      <c r="B188" s="1"/>
      <c r="C188" s="242">
        <v>170</v>
      </c>
      <c r="D188" s="216"/>
      <c r="E188" s="326"/>
      <c r="F188" s="327"/>
      <c r="G188" s="135"/>
      <c r="H188" s="129"/>
      <c r="I188" s="265"/>
      <c r="J188" s="141"/>
      <c r="K188" s="145"/>
      <c r="L188" s="266">
        <f t="shared" si="11"/>
      </c>
      <c r="M188" s="122"/>
      <c r="N188" s="122"/>
      <c r="O188" s="268">
        <f t="shared" si="8"/>
      </c>
      <c r="P188" s="123">
        <f t="shared" si="9"/>
      </c>
      <c r="Q188" s="41"/>
      <c r="R188" s="41"/>
      <c r="S188" s="57">
        <f t="shared" si="5"/>
        <v>0</v>
      </c>
      <c r="T188" s="57">
        <f t="shared" si="10"/>
        <v>0</v>
      </c>
      <c r="U188" s="41"/>
      <c r="V188" s="41"/>
      <c r="AF188" s="1"/>
      <c r="AG188" s="13"/>
      <c r="AH188" s="13"/>
      <c r="AI188" s="13"/>
      <c r="AJ188" s="13"/>
      <c r="AK188" s="13"/>
      <c r="AL188" s="13"/>
      <c r="AM188" s="13"/>
      <c r="AN188" s="1"/>
    </row>
    <row r="189" spans="1:40" ht="30" customHeight="1" hidden="1">
      <c r="A189" s="16"/>
      <c r="B189" s="1"/>
      <c r="C189" s="118">
        <v>171</v>
      </c>
      <c r="D189" s="216"/>
      <c r="E189" s="326"/>
      <c r="F189" s="327"/>
      <c r="G189" s="135"/>
      <c r="H189" s="129"/>
      <c r="I189" s="265"/>
      <c r="J189" s="141"/>
      <c r="K189" s="145"/>
      <c r="L189" s="266">
        <f t="shared" si="11"/>
      </c>
      <c r="M189" s="122"/>
      <c r="N189" s="122"/>
      <c r="O189" s="268">
        <f t="shared" si="8"/>
      </c>
      <c r="P189" s="123">
        <f t="shared" si="9"/>
      </c>
      <c r="Q189" s="41"/>
      <c r="R189" s="41"/>
      <c r="S189" s="57">
        <f t="shared" si="5"/>
        <v>0</v>
      </c>
      <c r="T189" s="57">
        <f t="shared" si="10"/>
        <v>0</v>
      </c>
      <c r="U189" s="41"/>
      <c r="V189" s="41"/>
      <c r="AF189" s="1"/>
      <c r="AG189" s="13"/>
      <c r="AH189" s="13"/>
      <c r="AI189" s="13"/>
      <c r="AJ189" s="13"/>
      <c r="AK189" s="13"/>
      <c r="AL189" s="13"/>
      <c r="AM189" s="13"/>
      <c r="AN189" s="1"/>
    </row>
    <row r="190" spans="1:40" ht="30" customHeight="1" hidden="1">
      <c r="A190" s="16"/>
      <c r="B190" s="1"/>
      <c r="C190" s="242">
        <v>172</v>
      </c>
      <c r="D190" s="216"/>
      <c r="E190" s="326"/>
      <c r="F190" s="327"/>
      <c r="G190" s="135"/>
      <c r="H190" s="129"/>
      <c r="I190" s="265"/>
      <c r="J190" s="141"/>
      <c r="K190" s="145"/>
      <c r="L190" s="266">
        <f t="shared" si="11"/>
      </c>
      <c r="M190" s="122"/>
      <c r="N190" s="122"/>
      <c r="O190" s="268">
        <f t="shared" si="8"/>
      </c>
      <c r="P190" s="123">
        <f t="shared" si="9"/>
      </c>
      <c r="Q190" s="41"/>
      <c r="R190" s="41"/>
      <c r="S190" s="57">
        <f t="shared" si="5"/>
        <v>0</v>
      </c>
      <c r="T190" s="57">
        <f t="shared" si="10"/>
        <v>0</v>
      </c>
      <c r="U190" s="41"/>
      <c r="V190" s="41"/>
      <c r="AF190" s="1"/>
      <c r="AG190" s="13"/>
      <c r="AH190" s="13"/>
      <c r="AI190" s="13"/>
      <c r="AJ190" s="13"/>
      <c r="AK190" s="13"/>
      <c r="AL190" s="13"/>
      <c r="AM190" s="13"/>
      <c r="AN190" s="1"/>
    </row>
    <row r="191" spans="1:40" ht="30" customHeight="1" hidden="1">
      <c r="A191" s="16"/>
      <c r="B191" s="1"/>
      <c r="C191" s="118">
        <v>173</v>
      </c>
      <c r="D191" s="216"/>
      <c r="E191" s="326"/>
      <c r="F191" s="327"/>
      <c r="G191" s="135"/>
      <c r="H191" s="129"/>
      <c r="I191" s="265"/>
      <c r="J191" s="141"/>
      <c r="K191" s="145"/>
      <c r="L191" s="266">
        <f t="shared" si="11"/>
      </c>
      <c r="M191" s="122"/>
      <c r="N191" s="122"/>
      <c r="O191" s="268">
        <f t="shared" si="8"/>
      </c>
      <c r="P191" s="123">
        <f t="shared" si="9"/>
      </c>
      <c r="Q191" s="41"/>
      <c r="R191" s="41"/>
      <c r="S191" s="57">
        <f t="shared" si="5"/>
        <v>0</v>
      </c>
      <c r="T191" s="57">
        <f t="shared" si="10"/>
        <v>0</v>
      </c>
      <c r="U191" s="41"/>
      <c r="V191" s="41"/>
      <c r="AF191" s="1"/>
      <c r="AG191" s="13"/>
      <c r="AH191" s="13"/>
      <c r="AI191" s="13"/>
      <c r="AJ191" s="13"/>
      <c r="AK191" s="13"/>
      <c r="AL191" s="13"/>
      <c r="AM191" s="13"/>
      <c r="AN191" s="1"/>
    </row>
    <row r="192" spans="1:40" ht="30" customHeight="1" hidden="1">
      <c r="A192" s="16"/>
      <c r="B192" s="1"/>
      <c r="C192" s="242">
        <v>174</v>
      </c>
      <c r="D192" s="216"/>
      <c r="E192" s="326"/>
      <c r="F192" s="327"/>
      <c r="G192" s="135"/>
      <c r="H192" s="129"/>
      <c r="I192" s="265"/>
      <c r="J192" s="141"/>
      <c r="K192" s="145"/>
      <c r="L192" s="266">
        <f t="shared" si="11"/>
      </c>
      <c r="M192" s="122"/>
      <c r="N192" s="122"/>
      <c r="O192" s="268">
        <f t="shared" si="8"/>
      </c>
      <c r="P192" s="123">
        <f t="shared" si="9"/>
      </c>
      <c r="Q192" s="41"/>
      <c r="R192" s="41"/>
      <c r="S192" s="57">
        <f t="shared" si="5"/>
        <v>0</v>
      </c>
      <c r="T192" s="57">
        <f t="shared" si="10"/>
        <v>0</v>
      </c>
      <c r="U192" s="41"/>
      <c r="V192" s="41"/>
      <c r="AF192" s="1"/>
      <c r="AG192" s="13"/>
      <c r="AH192" s="13"/>
      <c r="AI192" s="13"/>
      <c r="AJ192" s="13"/>
      <c r="AK192" s="13"/>
      <c r="AL192" s="13"/>
      <c r="AM192" s="13"/>
      <c r="AN192" s="1"/>
    </row>
    <row r="193" spans="1:40" ht="30" customHeight="1" hidden="1">
      <c r="A193" s="16"/>
      <c r="B193" s="1"/>
      <c r="C193" s="118">
        <v>175</v>
      </c>
      <c r="D193" s="216"/>
      <c r="E193" s="326"/>
      <c r="F193" s="327"/>
      <c r="G193" s="135"/>
      <c r="H193" s="129"/>
      <c r="I193" s="265"/>
      <c r="J193" s="141"/>
      <c r="K193" s="145"/>
      <c r="L193" s="266">
        <f t="shared" si="11"/>
      </c>
      <c r="M193" s="122"/>
      <c r="N193" s="122"/>
      <c r="O193" s="268">
        <f t="shared" si="8"/>
      </c>
      <c r="P193" s="123">
        <f t="shared" si="9"/>
      </c>
      <c r="Q193" s="41"/>
      <c r="R193" s="41"/>
      <c r="S193" s="57">
        <f t="shared" si="5"/>
        <v>0</v>
      </c>
      <c r="T193" s="57">
        <f t="shared" si="10"/>
        <v>0</v>
      </c>
      <c r="U193" s="41"/>
      <c r="V193" s="41"/>
      <c r="AF193" s="1"/>
      <c r="AG193" s="13"/>
      <c r="AH193" s="13"/>
      <c r="AI193" s="13"/>
      <c r="AJ193" s="13"/>
      <c r="AK193" s="13"/>
      <c r="AL193" s="13"/>
      <c r="AM193" s="13"/>
      <c r="AN193" s="1"/>
    </row>
    <row r="194" spans="1:40" ht="30" customHeight="1" hidden="1">
      <c r="A194" s="16"/>
      <c r="B194" s="1"/>
      <c r="C194" s="242">
        <v>176</v>
      </c>
      <c r="D194" s="216"/>
      <c r="E194" s="326"/>
      <c r="F194" s="327"/>
      <c r="G194" s="135"/>
      <c r="H194" s="129"/>
      <c r="I194" s="265"/>
      <c r="J194" s="141"/>
      <c r="K194" s="145"/>
      <c r="L194" s="266">
        <f t="shared" si="11"/>
      </c>
      <c r="M194" s="122"/>
      <c r="N194" s="122"/>
      <c r="O194" s="268">
        <f t="shared" si="8"/>
      </c>
      <c r="P194" s="123">
        <f t="shared" si="9"/>
      </c>
      <c r="Q194" s="41"/>
      <c r="R194" s="41"/>
      <c r="S194" s="57">
        <f t="shared" si="5"/>
        <v>0</v>
      </c>
      <c r="T194" s="57">
        <f t="shared" si="10"/>
        <v>0</v>
      </c>
      <c r="U194" s="41"/>
      <c r="V194" s="41"/>
      <c r="AF194" s="1"/>
      <c r="AG194" s="13"/>
      <c r="AH194" s="13"/>
      <c r="AI194" s="13"/>
      <c r="AJ194" s="13"/>
      <c r="AK194" s="13"/>
      <c r="AL194" s="13"/>
      <c r="AM194" s="13"/>
      <c r="AN194" s="1"/>
    </row>
    <row r="195" spans="1:40" ht="30" customHeight="1" hidden="1">
      <c r="A195" s="16"/>
      <c r="B195" s="1"/>
      <c r="C195" s="118">
        <v>177</v>
      </c>
      <c r="D195" s="216"/>
      <c r="E195" s="326"/>
      <c r="F195" s="327"/>
      <c r="G195" s="135"/>
      <c r="H195" s="129"/>
      <c r="I195" s="265"/>
      <c r="J195" s="141"/>
      <c r="K195" s="145"/>
      <c r="L195" s="266">
        <f t="shared" si="11"/>
      </c>
      <c r="M195" s="122"/>
      <c r="N195" s="122"/>
      <c r="O195" s="268">
        <f t="shared" si="8"/>
      </c>
      <c r="P195" s="123">
        <f t="shared" si="9"/>
      </c>
      <c r="Q195" s="41"/>
      <c r="R195" s="41"/>
      <c r="S195" s="57">
        <f t="shared" si="5"/>
        <v>0</v>
      </c>
      <c r="T195" s="57">
        <f t="shared" si="10"/>
        <v>0</v>
      </c>
      <c r="U195" s="41"/>
      <c r="V195" s="41"/>
      <c r="AF195" s="1"/>
      <c r="AG195" s="13"/>
      <c r="AH195" s="13"/>
      <c r="AI195" s="13"/>
      <c r="AJ195" s="13"/>
      <c r="AK195" s="13"/>
      <c r="AL195" s="13"/>
      <c r="AM195" s="13"/>
      <c r="AN195" s="1"/>
    </row>
    <row r="196" spans="1:40" ht="30" customHeight="1" hidden="1">
      <c r="A196" s="16"/>
      <c r="B196" s="1"/>
      <c r="C196" s="242">
        <v>178</v>
      </c>
      <c r="D196" s="216"/>
      <c r="E196" s="326"/>
      <c r="F196" s="327"/>
      <c r="G196" s="135"/>
      <c r="H196" s="129"/>
      <c r="I196" s="265"/>
      <c r="J196" s="141"/>
      <c r="K196" s="145"/>
      <c r="L196" s="266">
        <f t="shared" si="11"/>
      </c>
      <c r="M196" s="122"/>
      <c r="N196" s="122"/>
      <c r="O196" s="268">
        <f t="shared" si="8"/>
      </c>
      <c r="P196" s="123">
        <f t="shared" si="9"/>
      </c>
      <c r="Q196" s="41"/>
      <c r="R196" s="41"/>
      <c r="S196" s="57">
        <f t="shared" si="5"/>
        <v>0</v>
      </c>
      <c r="T196" s="57">
        <f t="shared" si="10"/>
        <v>0</v>
      </c>
      <c r="U196" s="41"/>
      <c r="V196" s="41"/>
      <c r="AF196" s="1"/>
      <c r="AG196" s="13"/>
      <c r="AH196" s="13"/>
      <c r="AI196" s="13"/>
      <c r="AJ196" s="13"/>
      <c r="AK196" s="13"/>
      <c r="AL196" s="13"/>
      <c r="AM196" s="13"/>
      <c r="AN196" s="1"/>
    </row>
    <row r="197" spans="1:40" ht="30" customHeight="1" hidden="1">
      <c r="A197" s="16"/>
      <c r="B197" s="1"/>
      <c r="C197" s="118">
        <v>179</v>
      </c>
      <c r="D197" s="216"/>
      <c r="E197" s="326"/>
      <c r="F197" s="327"/>
      <c r="G197" s="135"/>
      <c r="H197" s="129"/>
      <c r="I197" s="265"/>
      <c r="J197" s="141"/>
      <c r="K197" s="145"/>
      <c r="L197" s="266">
        <f t="shared" si="11"/>
      </c>
      <c r="M197" s="122"/>
      <c r="N197" s="122"/>
      <c r="O197" s="268">
        <f t="shared" si="8"/>
      </c>
      <c r="P197" s="123">
        <f t="shared" si="9"/>
      </c>
      <c r="Q197" s="41"/>
      <c r="R197" s="41"/>
      <c r="S197" s="57">
        <f t="shared" si="5"/>
        <v>0</v>
      </c>
      <c r="T197" s="57">
        <f t="shared" si="10"/>
        <v>0</v>
      </c>
      <c r="U197" s="41"/>
      <c r="V197" s="41"/>
      <c r="AF197" s="1"/>
      <c r="AG197" s="13"/>
      <c r="AH197" s="13"/>
      <c r="AI197" s="13"/>
      <c r="AJ197" s="13"/>
      <c r="AK197" s="13"/>
      <c r="AL197" s="13"/>
      <c r="AM197" s="13"/>
      <c r="AN197" s="1"/>
    </row>
    <row r="198" spans="1:40" ht="30" customHeight="1" hidden="1">
      <c r="A198" s="16"/>
      <c r="B198" s="1"/>
      <c r="C198" s="242">
        <v>180</v>
      </c>
      <c r="D198" s="216"/>
      <c r="E198" s="326"/>
      <c r="F198" s="327"/>
      <c r="G198" s="135"/>
      <c r="H198" s="129"/>
      <c r="I198" s="265"/>
      <c r="J198" s="141"/>
      <c r="K198" s="145"/>
      <c r="L198" s="266">
        <f t="shared" si="11"/>
      </c>
      <c r="M198" s="122"/>
      <c r="N198" s="122"/>
      <c r="O198" s="268">
        <f t="shared" si="8"/>
      </c>
      <c r="P198" s="123">
        <f t="shared" si="9"/>
      </c>
      <c r="Q198" s="41"/>
      <c r="R198" s="41"/>
      <c r="S198" s="57">
        <f t="shared" si="5"/>
        <v>0</v>
      </c>
      <c r="T198" s="57">
        <f t="shared" si="10"/>
        <v>0</v>
      </c>
      <c r="U198" s="41"/>
      <c r="V198" s="41"/>
      <c r="AF198" s="1"/>
      <c r="AG198" s="13"/>
      <c r="AH198" s="13"/>
      <c r="AI198" s="13"/>
      <c r="AJ198" s="13"/>
      <c r="AK198" s="13"/>
      <c r="AL198" s="13"/>
      <c r="AM198" s="13"/>
      <c r="AN198" s="1"/>
    </row>
    <row r="199" spans="1:40" ht="30" customHeight="1" hidden="1">
      <c r="A199" s="16"/>
      <c r="B199" s="1"/>
      <c r="C199" s="118">
        <v>181</v>
      </c>
      <c r="D199" s="216"/>
      <c r="E199" s="326"/>
      <c r="F199" s="327"/>
      <c r="G199" s="135"/>
      <c r="H199" s="129"/>
      <c r="I199" s="265"/>
      <c r="J199" s="141"/>
      <c r="K199" s="145"/>
      <c r="L199" s="266">
        <f t="shared" si="11"/>
      </c>
      <c r="M199" s="122"/>
      <c r="N199" s="122"/>
      <c r="O199" s="268">
        <f t="shared" si="8"/>
      </c>
      <c r="P199" s="123">
        <f t="shared" si="9"/>
      </c>
      <c r="Q199" s="41"/>
      <c r="R199" s="41"/>
      <c r="S199" s="57">
        <f t="shared" si="5"/>
        <v>0</v>
      </c>
      <c r="T199" s="57">
        <f t="shared" si="10"/>
        <v>0</v>
      </c>
      <c r="U199" s="41"/>
      <c r="V199" s="41"/>
      <c r="AF199" s="1"/>
      <c r="AG199" s="13"/>
      <c r="AH199" s="13"/>
      <c r="AI199" s="13"/>
      <c r="AJ199" s="13"/>
      <c r="AK199" s="13"/>
      <c r="AL199" s="13"/>
      <c r="AM199" s="13"/>
      <c r="AN199" s="1"/>
    </row>
    <row r="200" spans="1:40" ht="30" customHeight="1" hidden="1">
      <c r="A200" s="16"/>
      <c r="B200" s="1"/>
      <c r="C200" s="242">
        <v>182</v>
      </c>
      <c r="D200" s="216"/>
      <c r="E200" s="326"/>
      <c r="F200" s="327"/>
      <c r="G200" s="135"/>
      <c r="H200" s="129"/>
      <c r="I200" s="265"/>
      <c r="J200" s="141"/>
      <c r="K200" s="145"/>
      <c r="L200" s="266">
        <f t="shared" si="11"/>
      </c>
      <c r="M200" s="122"/>
      <c r="N200" s="122"/>
      <c r="O200" s="268">
        <f t="shared" si="8"/>
      </c>
      <c r="P200" s="123">
        <f t="shared" si="9"/>
      </c>
      <c r="Q200" s="41"/>
      <c r="R200" s="41"/>
      <c r="S200" s="57">
        <f t="shared" si="5"/>
        <v>0</v>
      </c>
      <c r="T200" s="57">
        <f t="shared" si="10"/>
        <v>0</v>
      </c>
      <c r="U200" s="41"/>
      <c r="V200" s="41"/>
      <c r="AF200" s="1"/>
      <c r="AG200" s="13"/>
      <c r="AH200" s="13"/>
      <c r="AI200" s="13"/>
      <c r="AJ200" s="13"/>
      <c r="AK200" s="13"/>
      <c r="AL200" s="13"/>
      <c r="AM200" s="13"/>
      <c r="AN200" s="1"/>
    </row>
    <row r="201" spans="1:40" ht="30" customHeight="1" hidden="1">
      <c r="A201" s="16"/>
      <c r="B201" s="1"/>
      <c r="C201" s="118">
        <v>183</v>
      </c>
      <c r="D201" s="216"/>
      <c r="E201" s="326"/>
      <c r="F201" s="327"/>
      <c r="G201" s="135"/>
      <c r="H201" s="129"/>
      <c r="I201" s="265"/>
      <c r="J201" s="141"/>
      <c r="K201" s="145"/>
      <c r="L201" s="266">
        <f t="shared" si="11"/>
      </c>
      <c r="M201" s="122"/>
      <c r="N201" s="122"/>
      <c r="O201" s="268">
        <f t="shared" si="8"/>
      </c>
      <c r="P201" s="123">
        <f t="shared" si="9"/>
      </c>
      <c r="Q201" s="41"/>
      <c r="R201" s="41"/>
      <c r="S201" s="57">
        <f t="shared" si="5"/>
        <v>0</v>
      </c>
      <c r="T201" s="57">
        <f t="shared" si="10"/>
        <v>0</v>
      </c>
      <c r="U201" s="41"/>
      <c r="V201" s="41"/>
      <c r="AF201" s="1"/>
      <c r="AG201" s="13"/>
      <c r="AH201" s="13"/>
      <c r="AI201" s="13"/>
      <c r="AJ201" s="13"/>
      <c r="AK201" s="13"/>
      <c r="AL201" s="13"/>
      <c r="AM201" s="13"/>
      <c r="AN201" s="1"/>
    </row>
    <row r="202" spans="1:40" ht="30" customHeight="1" hidden="1">
      <c r="A202" s="16"/>
      <c r="B202" s="1"/>
      <c r="C202" s="242">
        <v>184</v>
      </c>
      <c r="D202" s="216"/>
      <c r="E202" s="326"/>
      <c r="F202" s="327"/>
      <c r="G202" s="135"/>
      <c r="H202" s="129"/>
      <c r="I202" s="265"/>
      <c r="J202" s="141"/>
      <c r="K202" s="145"/>
      <c r="L202" s="266">
        <f t="shared" si="11"/>
      </c>
      <c r="M202" s="122"/>
      <c r="N202" s="122"/>
      <c r="O202" s="268">
        <f t="shared" si="8"/>
      </c>
      <c r="P202" s="123">
        <f t="shared" si="9"/>
      </c>
      <c r="Q202" s="41"/>
      <c r="R202" s="41"/>
      <c r="S202" s="57">
        <f t="shared" si="5"/>
        <v>0</v>
      </c>
      <c r="T202" s="57">
        <f t="shared" si="10"/>
        <v>0</v>
      </c>
      <c r="U202" s="41"/>
      <c r="V202" s="41"/>
      <c r="AF202" s="1"/>
      <c r="AG202" s="13"/>
      <c r="AH202" s="13"/>
      <c r="AI202" s="13"/>
      <c r="AJ202" s="13"/>
      <c r="AK202" s="13"/>
      <c r="AL202" s="13"/>
      <c r="AM202" s="13"/>
      <c r="AN202" s="1"/>
    </row>
    <row r="203" spans="1:40" ht="30" customHeight="1" hidden="1">
      <c r="A203" s="16"/>
      <c r="B203" s="1"/>
      <c r="C203" s="118">
        <v>185</v>
      </c>
      <c r="D203" s="216"/>
      <c r="E203" s="326"/>
      <c r="F203" s="327"/>
      <c r="G203" s="135"/>
      <c r="H203" s="129"/>
      <c r="I203" s="265"/>
      <c r="J203" s="141"/>
      <c r="K203" s="145"/>
      <c r="L203" s="266">
        <f t="shared" si="11"/>
      </c>
      <c r="M203" s="122"/>
      <c r="N203" s="122"/>
      <c r="O203" s="268">
        <f t="shared" si="8"/>
      </c>
      <c r="P203" s="123">
        <f t="shared" si="9"/>
      </c>
      <c r="Q203" s="41"/>
      <c r="R203" s="41"/>
      <c r="S203" s="57">
        <f t="shared" si="5"/>
        <v>0</v>
      </c>
      <c r="T203" s="57">
        <f t="shared" si="10"/>
        <v>0</v>
      </c>
      <c r="U203" s="41"/>
      <c r="V203" s="41"/>
      <c r="AF203" s="1"/>
      <c r="AG203" s="13"/>
      <c r="AH203" s="13"/>
      <c r="AI203" s="13"/>
      <c r="AJ203" s="13"/>
      <c r="AK203" s="13"/>
      <c r="AL203" s="13"/>
      <c r="AM203" s="13"/>
      <c r="AN203" s="1"/>
    </row>
    <row r="204" spans="1:40" ht="30" customHeight="1" hidden="1">
      <c r="A204" s="16"/>
      <c r="B204" s="1"/>
      <c r="C204" s="242">
        <v>186</v>
      </c>
      <c r="D204" s="216"/>
      <c r="E204" s="326"/>
      <c r="F204" s="327"/>
      <c r="G204" s="135"/>
      <c r="H204" s="129"/>
      <c r="I204" s="265"/>
      <c r="J204" s="141"/>
      <c r="K204" s="145"/>
      <c r="L204" s="266">
        <f t="shared" si="11"/>
      </c>
      <c r="M204" s="122"/>
      <c r="N204" s="122"/>
      <c r="O204" s="268">
        <f t="shared" si="8"/>
      </c>
      <c r="P204" s="123">
        <f t="shared" si="9"/>
      </c>
      <c r="Q204" s="41"/>
      <c r="R204" s="41"/>
      <c r="S204" s="57">
        <f t="shared" si="5"/>
        <v>0</v>
      </c>
      <c r="T204" s="57">
        <f t="shared" si="10"/>
        <v>0</v>
      </c>
      <c r="U204" s="41"/>
      <c r="V204" s="41"/>
      <c r="AF204" s="1"/>
      <c r="AG204" s="13"/>
      <c r="AH204" s="13"/>
      <c r="AI204" s="13"/>
      <c r="AJ204" s="13"/>
      <c r="AK204" s="13"/>
      <c r="AL204" s="13"/>
      <c r="AM204" s="13"/>
      <c r="AN204" s="1"/>
    </row>
    <row r="205" spans="1:40" ht="30" customHeight="1" hidden="1">
      <c r="A205" s="16"/>
      <c r="B205" s="1"/>
      <c r="C205" s="118">
        <v>187</v>
      </c>
      <c r="D205" s="216"/>
      <c r="E205" s="326"/>
      <c r="F205" s="327"/>
      <c r="G205" s="135"/>
      <c r="H205" s="129"/>
      <c r="I205" s="265"/>
      <c r="J205" s="141"/>
      <c r="K205" s="145"/>
      <c r="L205" s="266">
        <f t="shared" si="11"/>
      </c>
      <c r="M205" s="122"/>
      <c r="N205" s="122"/>
      <c r="O205" s="268">
        <f t="shared" si="8"/>
      </c>
      <c r="P205" s="123">
        <f t="shared" si="9"/>
      </c>
      <c r="Q205" s="41"/>
      <c r="R205" s="41"/>
      <c r="S205" s="57">
        <f t="shared" si="5"/>
        <v>0</v>
      </c>
      <c r="T205" s="57">
        <f t="shared" si="10"/>
        <v>0</v>
      </c>
      <c r="U205" s="41"/>
      <c r="V205" s="41"/>
      <c r="AF205" s="1"/>
      <c r="AG205" s="13"/>
      <c r="AH205" s="13"/>
      <c r="AI205" s="13"/>
      <c r="AJ205" s="13"/>
      <c r="AK205" s="13"/>
      <c r="AL205" s="13"/>
      <c r="AM205" s="13"/>
      <c r="AN205" s="1"/>
    </row>
    <row r="206" spans="1:40" ht="30" customHeight="1" hidden="1">
      <c r="A206" s="16"/>
      <c r="B206" s="1"/>
      <c r="C206" s="242">
        <v>188</v>
      </c>
      <c r="D206" s="216"/>
      <c r="E206" s="326"/>
      <c r="F206" s="327"/>
      <c r="G206" s="135"/>
      <c r="H206" s="129"/>
      <c r="I206" s="265"/>
      <c r="J206" s="141"/>
      <c r="K206" s="145"/>
      <c r="L206" s="266">
        <f t="shared" si="11"/>
      </c>
      <c r="M206" s="122"/>
      <c r="N206" s="122"/>
      <c r="O206" s="268">
        <f t="shared" si="8"/>
      </c>
      <c r="P206" s="123">
        <f t="shared" si="9"/>
      </c>
      <c r="Q206" s="41"/>
      <c r="R206" s="41"/>
      <c r="S206" s="57">
        <f t="shared" si="5"/>
        <v>0</v>
      </c>
      <c r="T206" s="57">
        <f t="shared" si="10"/>
        <v>0</v>
      </c>
      <c r="U206" s="41"/>
      <c r="V206" s="41"/>
      <c r="AF206" s="1"/>
      <c r="AG206" s="13"/>
      <c r="AH206" s="13"/>
      <c r="AI206" s="13"/>
      <c r="AJ206" s="13"/>
      <c r="AK206" s="13"/>
      <c r="AL206" s="13"/>
      <c r="AM206" s="13"/>
      <c r="AN206" s="1"/>
    </row>
    <row r="207" spans="1:40" ht="30" customHeight="1" hidden="1">
      <c r="A207" s="16"/>
      <c r="B207" s="1"/>
      <c r="C207" s="118">
        <v>189</v>
      </c>
      <c r="D207" s="216"/>
      <c r="E207" s="326"/>
      <c r="F207" s="327"/>
      <c r="G207" s="135"/>
      <c r="H207" s="129"/>
      <c r="I207" s="265"/>
      <c r="J207" s="141"/>
      <c r="K207" s="145"/>
      <c r="L207" s="266">
        <f t="shared" si="11"/>
      </c>
      <c r="M207" s="122"/>
      <c r="N207" s="122"/>
      <c r="O207" s="268">
        <f t="shared" si="8"/>
      </c>
      <c r="P207" s="123">
        <f t="shared" si="9"/>
      </c>
      <c r="Q207" s="41"/>
      <c r="R207" s="41"/>
      <c r="S207" s="57">
        <f t="shared" si="5"/>
        <v>0</v>
      </c>
      <c r="T207" s="57">
        <f t="shared" si="10"/>
        <v>0</v>
      </c>
      <c r="U207" s="41"/>
      <c r="V207" s="41"/>
      <c r="AF207" s="1"/>
      <c r="AG207" s="13"/>
      <c r="AH207" s="13"/>
      <c r="AI207" s="13"/>
      <c r="AJ207" s="13"/>
      <c r="AK207" s="13"/>
      <c r="AL207" s="13"/>
      <c r="AM207" s="13"/>
      <c r="AN207" s="1"/>
    </row>
    <row r="208" spans="1:40" ht="30" customHeight="1" hidden="1">
      <c r="A208" s="16"/>
      <c r="B208" s="1"/>
      <c r="C208" s="242">
        <v>190</v>
      </c>
      <c r="D208" s="216"/>
      <c r="E208" s="326"/>
      <c r="F208" s="327"/>
      <c r="G208" s="135"/>
      <c r="H208" s="129"/>
      <c r="I208" s="265"/>
      <c r="J208" s="141"/>
      <c r="K208" s="145"/>
      <c r="L208" s="266">
        <f t="shared" si="11"/>
      </c>
      <c r="M208" s="122"/>
      <c r="N208" s="122"/>
      <c r="O208" s="268">
        <f t="shared" si="8"/>
      </c>
      <c r="P208" s="123">
        <f t="shared" si="9"/>
      </c>
      <c r="Q208" s="41"/>
      <c r="R208" s="41"/>
      <c r="S208" s="57">
        <f t="shared" si="5"/>
        <v>0</v>
      </c>
      <c r="T208" s="57">
        <f t="shared" si="10"/>
        <v>0</v>
      </c>
      <c r="U208" s="41"/>
      <c r="V208" s="41"/>
      <c r="AF208" s="1"/>
      <c r="AG208" s="13"/>
      <c r="AH208" s="13"/>
      <c r="AI208" s="13"/>
      <c r="AJ208" s="13"/>
      <c r="AK208" s="13"/>
      <c r="AL208" s="13"/>
      <c r="AM208" s="13"/>
      <c r="AN208" s="1"/>
    </row>
    <row r="209" spans="1:40" ht="30" customHeight="1" hidden="1">
      <c r="A209" s="16"/>
      <c r="B209" s="1"/>
      <c r="C209" s="118">
        <v>191</v>
      </c>
      <c r="D209" s="216"/>
      <c r="E209" s="326"/>
      <c r="F209" s="327"/>
      <c r="G209" s="135"/>
      <c r="H209" s="129"/>
      <c r="I209" s="265"/>
      <c r="J209" s="141"/>
      <c r="K209" s="145"/>
      <c r="L209" s="266">
        <f t="shared" si="11"/>
      </c>
      <c r="M209" s="122"/>
      <c r="N209" s="122"/>
      <c r="O209" s="268">
        <f t="shared" si="8"/>
      </c>
      <c r="P209" s="123">
        <f t="shared" si="9"/>
      </c>
      <c r="Q209" s="41"/>
      <c r="R209" s="41"/>
      <c r="S209" s="57">
        <f t="shared" si="5"/>
        <v>0</v>
      </c>
      <c r="T209" s="57">
        <f t="shared" si="10"/>
        <v>0</v>
      </c>
      <c r="U209" s="41"/>
      <c r="V209" s="41"/>
      <c r="AF209" s="1"/>
      <c r="AG209" s="13"/>
      <c r="AH209" s="13"/>
      <c r="AI209" s="13"/>
      <c r="AJ209" s="13"/>
      <c r="AK209" s="13"/>
      <c r="AL209" s="13"/>
      <c r="AM209" s="13"/>
      <c r="AN209" s="1"/>
    </row>
    <row r="210" spans="1:40" ht="30" customHeight="1" hidden="1">
      <c r="A210" s="16"/>
      <c r="B210" s="1"/>
      <c r="C210" s="242">
        <v>192</v>
      </c>
      <c r="D210" s="216"/>
      <c r="E210" s="326"/>
      <c r="F210" s="327"/>
      <c r="G210" s="135"/>
      <c r="H210" s="129"/>
      <c r="I210" s="265"/>
      <c r="J210" s="141"/>
      <c r="K210" s="145"/>
      <c r="L210" s="266">
        <f t="shared" si="11"/>
      </c>
      <c r="M210" s="122"/>
      <c r="N210" s="122"/>
      <c r="O210" s="268">
        <f t="shared" si="8"/>
      </c>
      <c r="P210" s="123">
        <f t="shared" si="9"/>
      </c>
      <c r="Q210" s="41"/>
      <c r="R210" s="41"/>
      <c r="S210" s="57">
        <f t="shared" si="5"/>
        <v>0</v>
      </c>
      <c r="T210" s="57">
        <f t="shared" si="10"/>
        <v>0</v>
      </c>
      <c r="U210" s="41"/>
      <c r="V210" s="41"/>
      <c r="AF210" s="1"/>
      <c r="AG210" s="13"/>
      <c r="AH210" s="13"/>
      <c r="AI210" s="13"/>
      <c r="AJ210" s="13"/>
      <c r="AK210" s="13"/>
      <c r="AL210" s="13"/>
      <c r="AM210" s="13"/>
      <c r="AN210" s="1"/>
    </row>
    <row r="211" spans="1:40" ht="30" customHeight="1" hidden="1">
      <c r="A211" s="16"/>
      <c r="B211" s="1"/>
      <c r="C211" s="118">
        <v>193</v>
      </c>
      <c r="D211" s="216"/>
      <c r="E211" s="326"/>
      <c r="F211" s="327"/>
      <c r="G211" s="135"/>
      <c r="H211" s="129"/>
      <c r="I211" s="265"/>
      <c r="J211" s="141"/>
      <c r="K211" s="145"/>
      <c r="L211" s="266">
        <f t="shared" si="11"/>
      </c>
      <c r="M211" s="122"/>
      <c r="N211" s="122"/>
      <c r="O211" s="268">
        <f t="shared" si="8"/>
      </c>
      <c r="P211" s="123">
        <f t="shared" si="9"/>
      </c>
      <c r="Q211" s="41"/>
      <c r="R211" s="41"/>
      <c r="S211" s="57">
        <f t="shared" si="5"/>
        <v>0</v>
      </c>
      <c r="T211" s="57">
        <f aca="true" t="shared" si="12" ref="T211:T274">IF(E211="",0,IF(LEFT(H211,1)="■",0,1))</f>
        <v>0</v>
      </c>
      <c r="U211" s="41"/>
      <c r="V211" s="41"/>
      <c r="AF211" s="1"/>
      <c r="AG211" s="13"/>
      <c r="AH211" s="13"/>
      <c r="AI211" s="13"/>
      <c r="AJ211" s="13"/>
      <c r="AK211" s="13"/>
      <c r="AL211" s="13"/>
      <c r="AM211" s="13"/>
      <c r="AN211" s="1"/>
    </row>
    <row r="212" spans="1:40" ht="30" customHeight="1" hidden="1">
      <c r="A212" s="16"/>
      <c r="B212" s="1"/>
      <c r="C212" s="242">
        <v>194</v>
      </c>
      <c r="D212" s="216"/>
      <c r="E212" s="326"/>
      <c r="F212" s="327"/>
      <c r="G212" s="135"/>
      <c r="H212" s="129"/>
      <c r="I212" s="265"/>
      <c r="J212" s="141"/>
      <c r="K212" s="145"/>
      <c r="L212" s="266">
        <f aca="true" t="shared" si="13" ref="L212:L275">IF(OR(G212="■両方■",G212="□運営■"),IF(OR(J212=0,K212=0),"",_xlfn.IFERROR(DATEDIF(DATE(IF(LEFT(J212,1)="H",MID(J212,2,2)+1988,IF(LEFT(J212,1)="R",MID(J212,2,2)+2018)),K212,1),DATE(RIGHT($J$16,1)+2018,$M$16,1),"y"),"未")),"")</f>
      </c>
      <c r="M212" s="122"/>
      <c r="N212" s="122"/>
      <c r="O212" s="268">
        <f t="shared" si="8"/>
      </c>
      <c r="P212" s="123">
        <f t="shared" si="9"/>
      </c>
      <c r="Q212" s="41"/>
      <c r="R212" s="41"/>
      <c r="S212" s="57">
        <f t="shared" si="5"/>
        <v>0</v>
      </c>
      <c r="T212" s="57">
        <f t="shared" si="12"/>
        <v>0</v>
      </c>
      <c r="U212" s="41"/>
      <c r="V212" s="41"/>
      <c r="AF212" s="1"/>
      <c r="AG212" s="13"/>
      <c r="AH212" s="13"/>
      <c r="AI212" s="13"/>
      <c r="AJ212" s="13"/>
      <c r="AK212" s="13"/>
      <c r="AL212" s="13"/>
      <c r="AM212" s="13"/>
      <c r="AN212" s="1"/>
    </row>
    <row r="213" spans="1:40" ht="30" customHeight="1" hidden="1">
      <c r="A213" s="16"/>
      <c r="B213" s="1"/>
      <c r="C213" s="118">
        <v>195</v>
      </c>
      <c r="D213" s="216"/>
      <c r="E213" s="326"/>
      <c r="F213" s="327"/>
      <c r="G213" s="135"/>
      <c r="H213" s="129"/>
      <c r="I213" s="265"/>
      <c r="J213" s="141"/>
      <c r="K213" s="145"/>
      <c r="L213" s="266">
        <f t="shared" si="13"/>
      </c>
      <c r="M213" s="122"/>
      <c r="N213" s="122"/>
      <c r="O213" s="268">
        <f t="shared" si="8"/>
      </c>
      <c r="P213" s="123">
        <f t="shared" si="9"/>
      </c>
      <c r="Q213" s="41"/>
      <c r="R213" s="41"/>
      <c r="S213" s="57">
        <f t="shared" si="5"/>
        <v>0</v>
      </c>
      <c r="T213" s="57">
        <f t="shared" si="12"/>
        <v>0</v>
      </c>
      <c r="U213" s="41"/>
      <c r="V213" s="41"/>
      <c r="AF213" s="1"/>
      <c r="AG213" s="13"/>
      <c r="AH213" s="13"/>
      <c r="AI213" s="13"/>
      <c r="AJ213" s="13"/>
      <c r="AK213" s="13"/>
      <c r="AL213" s="13"/>
      <c r="AM213" s="13"/>
      <c r="AN213" s="1"/>
    </row>
    <row r="214" spans="1:40" ht="30" customHeight="1" hidden="1">
      <c r="A214" s="16"/>
      <c r="B214" s="1"/>
      <c r="C214" s="242">
        <v>196</v>
      </c>
      <c r="D214" s="216"/>
      <c r="E214" s="326"/>
      <c r="F214" s="327"/>
      <c r="G214" s="135"/>
      <c r="H214" s="129"/>
      <c r="I214" s="265"/>
      <c r="J214" s="141"/>
      <c r="K214" s="145"/>
      <c r="L214" s="266">
        <f t="shared" si="13"/>
      </c>
      <c r="M214" s="122"/>
      <c r="N214" s="122"/>
      <c r="O214" s="268">
        <f t="shared" si="8"/>
      </c>
      <c r="P214" s="123">
        <f t="shared" si="9"/>
      </c>
      <c r="Q214" s="41"/>
      <c r="R214" s="41"/>
      <c r="S214" s="57">
        <f t="shared" si="5"/>
        <v>0</v>
      </c>
      <c r="T214" s="57">
        <f t="shared" si="12"/>
        <v>0</v>
      </c>
      <c r="U214" s="41"/>
      <c r="V214" s="41"/>
      <c r="AF214" s="1"/>
      <c r="AG214" s="13"/>
      <c r="AH214" s="13"/>
      <c r="AI214" s="13"/>
      <c r="AJ214" s="13"/>
      <c r="AK214" s="13"/>
      <c r="AL214" s="13"/>
      <c r="AM214" s="13"/>
      <c r="AN214" s="1"/>
    </row>
    <row r="215" spans="1:40" ht="30" customHeight="1" hidden="1">
      <c r="A215" s="16"/>
      <c r="B215" s="1"/>
      <c r="C215" s="118">
        <v>197</v>
      </c>
      <c r="D215" s="216"/>
      <c r="E215" s="326"/>
      <c r="F215" s="327"/>
      <c r="G215" s="135"/>
      <c r="H215" s="129"/>
      <c r="I215" s="265"/>
      <c r="J215" s="141"/>
      <c r="K215" s="145"/>
      <c r="L215" s="266">
        <f t="shared" si="13"/>
      </c>
      <c r="M215" s="122"/>
      <c r="N215" s="122"/>
      <c r="O215" s="268">
        <f t="shared" si="8"/>
      </c>
      <c r="P215" s="123">
        <f t="shared" si="9"/>
      </c>
      <c r="Q215" s="41"/>
      <c r="R215" s="41"/>
      <c r="S215" s="57">
        <f t="shared" si="5"/>
        <v>0</v>
      </c>
      <c r="T215" s="57">
        <f t="shared" si="12"/>
        <v>0</v>
      </c>
      <c r="U215" s="41"/>
      <c r="V215" s="41"/>
      <c r="AF215" s="1"/>
      <c r="AG215" s="13"/>
      <c r="AH215" s="13"/>
      <c r="AI215" s="13"/>
      <c r="AJ215" s="13"/>
      <c r="AK215" s="13"/>
      <c r="AL215" s="13"/>
      <c r="AM215" s="13"/>
      <c r="AN215" s="1"/>
    </row>
    <row r="216" spans="1:40" ht="30" customHeight="1" hidden="1">
      <c r="A216" s="16"/>
      <c r="B216" s="1"/>
      <c r="C216" s="242">
        <v>198</v>
      </c>
      <c r="D216" s="216"/>
      <c r="E216" s="326"/>
      <c r="F216" s="327"/>
      <c r="G216" s="135"/>
      <c r="H216" s="129"/>
      <c r="I216" s="265"/>
      <c r="J216" s="141"/>
      <c r="K216" s="145"/>
      <c r="L216" s="266">
        <f t="shared" si="13"/>
      </c>
      <c r="M216" s="122"/>
      <c r="N216" s="122"/>
      <c r="O216" s="268">
        <f t="shared" si="8"/>
      </c>
      <c r="P216" s="123">
        <f t="shared" si="9"/>
      </c>
      <c r="Q216" s="41"/>
      <c r="R216" s="41"/>
      <c r="S216" s="57">
        <f t="shared" si="5"/>
        <v>0</v>
      </c>
      <c r="T216" s="57">
        <f t="shared" si="12"/>
        <v>0</v>
      </c>
      <c r="U216" s="41"/>
      <c r="V216" s="41"/>
      <c r="AF216" s="1"/>
      <c r="AG216" s="13"/>
      <c r="AH216" s="13"/>
      <c r="AI216" s="13"/>
      <c r="AJ216" s="13"/>
      <c r="AK216" s="13"/>
      <c r="AL216" s="13"/>
      <c r="AM216" s="13"/>
      <c r="AN216" s="1"/>
    </row>
    <row r="217" spans="1:40" ht="30" customHeight="1" hidden="1">
      <c r="A217" s="16"/>
      <c r="B217" s="1"/>
      <c r="C217" s="118">
        <v>199</v>
      </c>
      <c r="D217" s="216"/>
      <c r="E217" s="326"/>
      <c r="F217" s="327"/>
      <c r="G217" s="135"/>
      <c r="H217" s="129"/>
      <c r="I217" s="265"/>
      <c r="J217" s="141"/>
      <c r="K217" s="145"/>
      <c r="L217" s="266">
        <f t="shared" si="13"/>
      </c>
      <c r="M217" s="122"/>
      <c r="N217" s="122"/>
      <c r="O217" s="268">
        <f t="shared" si="8"/>
      </c>
      <c r="P217" s="123">
        <f t="shared" si="9"/>
      </c>
      <c r="Q217" s="41"/>
      <c r="R217" s="41"/>
      <c r="S217" s="57">
        <f t="shared" si="5"/>
        <v>0</v>
      </c>
      <c r="T217" s="57">
        <f t="shared" si="12"/>
        <v>0</v>
      </c>
      <c r="U217" s="41"/>
      <c r="V217" s="41"/>
      <c r="AF217" s="1"/>
      <c r="AG217" s="13"/>
      <c r="AH217" s="13"/>
      <c r="AI217" s="13"/>
      <c r="AJ217" s="13"/>
      <c r="AK217" s="13"/>
      <c r="AL217" s="13"/>
      <c r="AM217" s="13"/>
      <c r="AN217" s="1"/>
    </row>
    <row r="218" spans="1:40" ht="30" customHeight="1" hidden="1">
      <c r="A218" s="16"/>
      <c r="B218" s="1"/>
      <c r="C218" s="242">
        <v>200</v>
      </c>
      <c r="D218" s="216"/>
      <c r="E218" s="326"/>
      <c r="F218" s="327"/>
      <c r="G218" s="135"/>
      <c r="H218" s="129"/>
      <c r="I218" s="265"/>
      <c r="J218" s="141"/>
      <c r="K218" s="145"/>
      <c r="L218" s="266">
        <f t="shared" si="13"/>
      </c>
      <c r="M218" s="122"/>
      <c r="N218" s="122"/>
      <c r="O218" s="268">
        <f t="shared" si="8"/>
      </c>
      <c r="P218" s="123">
        <f t="shared" si="9"/>
      </c>
      <c r="Q218" s="41"/>
      <c r="R218" s="41"/>
      <c r="S218" s="57">
        <f t="shared" si="5"/>
        <v>0</v>
      </c>
      <c r="T218" s="57">
        <f t="shared" si="12"/>
        <v>0</v>
      </c>
      <c r="U218" s="41"/>
      <c r="V218" s="41"/>
      <c r="AF218" s="1"/>
      <c r="AG218" s="13"/>
      <c r="AH218" s="13"/>
      <c r="AI218" s="13"/>
      <c r="AJ218" s="13"/>
      <c r="AK218" s="13"/>
      <c r="AL218" s="13"/>
      <c r="AM218" s="13"/>
      <c r="AN218" s="1"/>
    </row>
    <row r="219" spans="1:40" ht="30" customHeight="1" hidden="1">
      <c r="A219" s="16"/>
      <c r="B219" s="1"/>
      <c r="C219" s="118">
        <v>201</v>
      </c>
      <c r="D219" s="216"/>
      <c r="E219" s="326"/>
      <c r="F219" s="327"/>
      <c r="G219" s="135"/>
      <c r="H219" s="129"/>
      <c r="I219" s="265"/>
      <c r="J219" s="141"/>
      <c r="K219" s="145"/>
      <c r="L219" s="266">
        <f t="shared" si="13"/>
      </c>
      <c r="M219" s="122"/>
      <c r="N219" s="122"/>
      <c r="O219" s="268">
        <f t="shared" si="8"/>
      </c>
      <c r="P219" s="123">
        <f t="shared" si="9"/>
      </c>
      <c r="Q219" s="41"/>
      <c r="R219" s="41"/>
      <c r="S219" s="57">
        <f t="shared" si="5"/>
        <v>0</v>
      </c>
      <c r="T219" s="57">
        <f t="shared" si="12"/>
        <v>0</v>
      </c>
      <c r="U219" s="41"/>
      <c r="V219" s="41"/>
      <c r="AF219" s="1"/>
      <c r="AG219" s="13"/>
      <c r="AH219" s="13"/>
      <c r="AI219" s="13"/>
      <c r="AJ219" s="13"/>
      <c r="AK219" s="13"/>
      <c r="AL219" s="13"/>
      <c r="AM219" s="13"/>
      <c r="AN219" s="1"/>
    </row>
    <row r="220" spans="1:40" ht="30" customHeight="1" hidden="1">
      <c r="A220" s="16"/>
      <c r="B220" s="1"/>
      <c r="C220" s="242">
        <v>202</v>
      </c>
      <c r="D220" s="216"/>
      <c r="E220" s="326"/>
      <c r="F220" s="327"/>
      <c r="G220" s="135"/>
      <c r="H220" s="129"/>
      <c r="I220" s="265"/>
      <c r="J220" s="141"/>
      <c r="K220" s="145"/>
      <c r="L220" s="266">
        <f t="shared" si="13"/>
      </c>
      <c r="M220" s="122"/>
      <c r="N220" s="122"/>
      <c r="O220" s="268">
        <f t="shared" si="8"/>
      </c>
      <c r="P220" s="123">
        <f t="shared" si="9"/>
      </c>
      <c r="Q220" s="41"/>
      <c r="R220" s="41"/>
      <c r="S220" s="57">
        <f t="shared" si="5"/>
        <v>0</v>
      </c>
      <c r="T220" s="57">
        <f t="shared" si="12"/>
        <v>0</v>
      </c>
      <c r="U220" s="41"/>
      <c r="V220" s="41"/>
      <c r="AF220" s="1"/>
      <c r="AG220" s="13"/>
      <c r="AH220" s="13"/>
      <c r="AI220" s="13"/>
      <c r="AJ220" s="13"/>
      <c r="AK220" s="13"/>
      <c r="AL220" s="13"/>
      <c r="AM220" s="13"/>
      <c r="AN220" s="1"/>
    </row>
    <row r="221" spans="1:40" ht="30" customHeight="1" hidden="1">
      <c r="A221" s="16"/>
      <c r="B221" s="1"/>
      <c r="C221" s="118">
        <v>203</v>
      </c>
      <c r="D221" s="216"/>
      <c r="E221" s="326"/>
      <c r="F221" s="327"/>
      <c r="G221" s="135"/>
      <c r="H221" s="129"/>
      <c r="I221" s="265"/>
      <c r="J221" s="141"/>
      <c r="K221" s="145"/>
      <c r="L221" s="266">
        <f t="shared" si="13"/>
      </c>
      <c r="M221" s="122"/>
      <c r="N221" s="122"/>
      <c r="O221" s="268">
        <f t="shared" si="8"/>
      </c>
      <c r="P221" s="123">
        <f t="shared" si="9"/>
      </c>
      <c r="Q221" s="41"/>
      <c r="R221" s="41"/>
      <c r="S221" s="57">
        <f t="shared" si="5"/>
        <v>0</v>
      </c>
      <c r="T221" s="57">
        <f t="shared" si="12"/>
        <v>0</v>
      </c>
      <c r="U221" s="41"/>
      <c r="V221" s="41"/>
      <c r="AF221" s="1"/>
      <c r="AG221" s="13"/>
      <c r="AH221" s="13"/>
      <c r="AI221" s="13"/>
      <c r="AJ221" s="13"/>
      <c r="AK221" s="13"/>
      <c r="AL221" s="13"/>
      <c r="AM221" s="13"/>
      <c r="AN221" s="1"/>
    </row>
    <row r="222" spans="1:40" ht="30" customHeight="1" hidden="1">
      <c r="A222" s="16"/>
      <c r="B222" s="1"/>
      <c r="C222" s="242">
        <v>204</v>
      </c>
      <c r="D222" s="216"/>
      <c r="E222" s="326"/>
      <c r="F222" s="327"/>
      <c r="G222" s="135"/>
      <c r="H222" s="129"/>
      <c r="I222" s="265"/>
      <c r="J222" s="141"/>
      <c r="K222" s="145"/>
      <c r="L222" s="266">
        <f t="shared" si="13"/>
      </c>
      <c r="M222" s="122"/>
      <c r="N222" s="122"/>
      <c r="O222" s="268">
        <f t="shared" si="8"/>
      </c>
      <c r="P222" s="123">
        <f t="shared" si="9"/>
      </c>
      <c r="Q222" s="41"/>
      <c r="R222" s="41"/>
      <c r="S222" s="57">
        <f t="shared" si="5"/>
        <v>0</v>
      </c>
      <c r="T222" s="57">
        <f t="shared" si="12"/>
        <v>0</v>
      </c>
      <c r="U222" s="41"/>
      <c r="V222" s="41"/>
      <c r="AF222" s="1"/>
      <c r="AG222" s="13"/>
      <c r="AH222" s="13"/>
      <c r="AI222" s="13"/>
      <c r="AJ222" s="13"/>
      <c r="AK222" s="13"/>
      <c r="AL222" s="13"/>
      <c r="AM222" s="13"/>
      <c r="AN222" s="1"/>
    </row>
    <row r="223" spans="1:40" ht="30" customHeight="1" hidden="1">
      <c r="A223" s="16"/>
      <c r="B223" s="1"/>
      <c r="C223" s="118">
        <v>205</v>
      </c>
      <c r="D223" s="216"/>
      <c r="E223" s="326"/>
      <c r="F223" s="327"/>
      <c r="G223" s="135"/>
      <c r="H223" s="129"/>
      <c r="I223" s="265"/>
      <c r="J223" s="141"/>
      <c r="K223" s="145"/>
      <c r="L223" s="266">
        <f t="shared" si="13"/>
      </c>
      <c r="M223" s="122"/>
      <c r="N223" s="122"/>
      <c r="O223" s="268">
        <f t="shared" si="8"/>
      </c>
      <c r="P223" s="123">
        <f t="shared" si="9"/>
      </c>
      <c r="Q223" s="41"/>
      <c r="R223" s="41"/>
      <c r="S223" s="57">
        <f t="shared" si="5"/>
        <v>0</v>
      </c>
      <c r="T223" s="57">
        <f t="shared" si="12"/>
        <v>0</v>
      </c>
      <c r="U223" s="41"/>
      <c r="V223" s="41"/>
      <c r="AF223" s="1"/>
      <c r="AG223" s="13"/>
      <c r="AH223" s="13"/>
      <c r="AI223" s="13"/>
      <c r="AJ223" s="13"/>
      <c r="AK223" s="13"/>
      <c r="AL223" s="13"/>
      <c r="AM223" s="13"/>
      <c r="AN223" s="1"/>
    </row>
    <row r="224" spans="1:40" ht="30" customHeight="1" hidden="1">
      <c r="A224" s="16"/>
      <c r="B224" s="1"/>
      <c r="C224" s="242">
        <v>206</v>
      </c>
      <c r="D224" s="216"/>
      <c r="E224" s="326"/>
      <c r="F224" s="327"/>
      <c r="G224" s="135"/>
      <c r="H224" s="129"/>
      <c r="I224" s="265"/>
      <c r="J224" s="141"/>
      <c r="K224" s="145"/>
      <c r="L224" s="266">
        <f t="shared" si="13"/>
      </c>
      <c r="M224" s="122"/>
      <c r="N224" s="122"/>
      <c r="O224" s="268">
        <f t="shared" si="8"/>
      </c>
      <c r="P224" s="123">
        <f t="shared" si="9"/>
      </c>
      <c r="Q224" s="41"/>
      <c r="R224" s="41"/>
      <c r="S224" s="57">
        <f t="shared" si="5"/>
        <v>0</v>
      </c>
      <c r="T224" s="57">
        <f t="shared" si="12"/>
        <v>0</v>
      </c>
      <c r="U224" s="41"/>
      <c r="V224" s="41"/>
      <c r="AF224" s="1"/>
      <c r="AG224" s="13"/>
      <c r="AH224" s="13"/>
      <c r="AI224" s="13"/>
      <c r="AJ224" s="13"/>
      <c r="AK224" s="13"/>
      <c r="AL224" s="13"/>
      <c r="AM224" s="13"/>
      <c r="AN224" s="1"/>
    </row>
    <row r="225" spans="1:40" ht="30" customHeight="1" hidden="1">
      <c r="A225" s="16"/>
      <c r="B225" s="1"/>
      <c r="C225" s="118">
        <v>207</v>
      </c>
      <c r="D225" s="216"/>
      <c r="E225" s="326"/>
      <c r="F225" s="327"/>
      <c r="G225" s="135"/>
      <c r="H225" s="129"/>
      <c r="I225" s="265"/>
      <c r="J225" s="141"/>
      <c r="K225" s="145"/>
      <c r="L225" s="266">
        <f t="shared" si="13"/>
      </c>
      <c r="M225" s="122"/>
      <c r="N225" s="122"/>
      <c r="O225" s="268">
        <f t="shared" si="8"/>
      </c>
      <c r="P225" s="123">
        <f t="shared" si="9"/>
      </c>
      <c r="Q225" s="41"/>
      <c r="R225" s="41"/>
      <c r="S225" s="57">
        <f t="shared" si="5"/>
        <v>0</v>
      </c>
      <c r="T225" s="57">
        <f t="shared" si="12"/>
        <v>0</v>
      </c>
      <c r="U225" s="41"/>
      <c r="V225" s="41"/>
      <c r="AF225" s="1"/>
      <c r="AG225" s="13"/>
      <c r="AH225" s="13"/>
      <c r="AI225" s="13"/>
      <c r="AJ225" s="13"/>
      <c r="AK225" s="13"/>
      <c r="AL225" s="13"/>
      <c r="AM225" s="13"/>
      <c r="AN225" s="1"/>
    </row>
    <row r="226" spans="1:40" ht="30" customHeight="1" hidden="1">
      <c r="A226" s="16"/>
      <c r="B226" s="1"/>
      <c r="C226" s="242">
        <v>208</v>
      </c>
      <c r="D226" s="216"/>
      <c r="E226" s="326"/>
      <c r="F226" s="327"/>
      <c r="G226" s="135"/>
      <c r="H226" s="129"/>
      <c r="I226" s="265"/>
      <c r="J226" s="141"/>
      <c r="K226" s="145"/>
      <c r="L226" s="266">
        <f t="shared" si="13"/>
      </c>
      <c r="M226" s="122"/>
      <c r="N226" s="122"/>
      <c r="O226" s="268">
        <f t="shared" si="8"/>
      </c>
      <c r="P226" s="123">
        <f t="shared" si="9"/>
      </c>
      <c r="Q226" s="41"/>
      <c r="R226" s="41"/>
      <c r="S226" s="57">
        <f t="shared" si="5"/>
        <v>0</v>
      </c>
      <c r="T226" s="57">
        <f t="shared" si="12"/>
        <v>0</v>
      </c>
      <c r="U226" s="41"/>
      <c r="V226" s="41"/>
      <c r="AF226" s="1"/>
      <c r="AG226" s="13"/>
      <c r="AH226" s="13"/>
      <c r="AI226" s="13"/>
      <c r="AJ226" s="13"/>
      <c r="AK226" s="13"/>
      <c r="AL226" s="13"/>
      <c r="AM226" s="13"/>
      <c r="AN226" s="1"/>
    </row>
    <row r="227" spans="1:40" ht="30" customHeight="1" hidden="1">
      <c r="A227" s="16"/>
      <c r="B227" s="1"/>
      <c r="C227" s="118">
        <v>209</v>
      </c>
      <c r="D227" s="216"/>
      <c r="E227" s="326"/>
      <c r="F227" s="327"/>
      <c r="G227" s="135"/>
      <c r="H227" s="129"/>
      <c r="I227" s="265"/>
      <c r="J227" s="141"/>
      <c r="K227" s="145"/>
      <c r="L227" s="266">
        <f t="shared" si="13"/>
      </c>
      <c r="M227" s="122"/>
      <c r="N227" s="122"/>
      <c r="O227" s="268">
        <f t="shared" si="8"/>
      </c>
      <c r="P227" s="123">
        <f t="shared" si="9"/>
      </c>
      <c r="Q227" s="41"/>
      <c r="R227" s="41"/>
      <c r="S227" s="57">
        <f t="shared" si="5"/>
        <v>0</v>
      </c>
      <c r="T227" s="57">
        <f t="shared" si="12"/>
        <v>0</v>
      </c>
      <c r="U227" s="41"/>
      <c r="V227" s="41"/>
      <c r="AF227" s="1"/>
      <c r="AG227" s="13"/>
      <c r="AH227" s="13"/>
      <c r="AI227" s="13"/>
      <c r="AJ227" s="13"/>
      <c r="AK227" s="13"/>
      <c r="AL227" s="13"/>
      <c r="AM227" s="13"/>
      <c r="AN227" s="1"/>
    </row>
    <row r="228" spans="1:40" ht="30" customHeight="1" hidden="1">
      <c r="A228" s="16"/>
      <c r="B228" s="1"/>
      <c r="C228" s="242">
        <v>210</v>
      </c>
      <c r="D228" s="216"/>
      <c r="E228" s="326"/>
      <c r="F228" s="327"/>
      <c r="G228" s="135"/>
      <c r="H228" s="129"/>
      <c r="I228" s="265"/>
      <c r="J228" s="141"/>
      <c r="K228" s="145"/>
      <c r="L228" s="266">
        <f t="shared" si="13"/>
      </c>
      <c r="M228" s="122"/>
      <c r="N228" s="122"/>
      <c r="O228" s="268">
        <f t="shared" si="8"/>
      </c>
      <c r="P228" s="123">
        <f t="shared" si="9"/>
      </c>
      <c r="Q228" s="41"/>
      <c r="R228" s="41"/>
      <c r="S228" s="57">
        <f t="shared" si="5"/>
        <v>0</v>
      </c>
      <c r="T228" s="57">
        <f t="shared" si="12"/>
        <v>0</v>
      </c>
      <c r="U228" s="41"/>
      <c r="V228" s="41"/>
      <c r="AF228" s="1"/>
      <c r="AG228" s="13"/>
      <c r="AH228" s="13"/>
      <c r="AI228" s="13"/>
      <c r="AJ228" s="13"/>
      <c r="AK228" s="13"/>
      <c r="AL228" s="13"/>
      <c r="AM228" s="13"/>
      <c r="AN228" s="1"/>
    </row>
    <row r="229" spans="1:40" ht="30" customHeight="1" hidden="1">
      <c r="A229" s="16"/>
      <c r="B229" s="1"/>
      <c r="C229" s="118">
        <v>211</v>
      </c>
      <c r="D229" s="216"/>
      <c r="E229" s="326"/>
      <c r="F229" s="327"/>
      <c r="G229" s="135"/>
      <c r="H229" s="129"/>
      <c r="I229" s="265"/>
      <c r="J229" s="141"/>
      <c r="K229" s="145"/>
      <c r="L229" s="266">
        <f t="shared" si="13"/>
      </c>
      <c r="M229" s="122"/>
      <c r="N229" s="122"/>
      <c r="O229" s="268">
        <f t="shared" si="8"/>
      </c>
      <c r="P229" s="123">
        <f t="shared" si="9"/>
      </c>
      <c r="Q229" s="41"/>
      <c r="R229" s="41"/>
      <c r="S229" s="57">
        <f t="shared" si="5"/>
        <v>0</v>
      </c>
      <c r="T229" s="57">
        <f t="shared" si="12"/>
        <v>0</v>
      </c>
      <c r="U229" s="41"/>
      <c r="V229" s="41"/>
      <c r="AF229" s="1"/>
      <c r="AG229" s="13"/>
      <c r="AH229" s="13"/>
      <c r="AI229" s="13"/>
      <c r="AJ229" s="13"/>
      <c r="AK229" s="13"/>
      <c r="AL229" s="13"/>
      <c r="AM229" s="13"/>
      <c r="AN229" s="1"/>
    </row>
    <row r="230" spans="1:40" ht="30" customHeight="1" hidden="1">
      <c r="A230" s="16"/>
      <c r="B230" s="1"/>
      <c r="C230" s="242">
        <v>212</v>
      </c>
      <c r="D230" s="216"/>
      <c r="E230" s="326"/>
      <c r="F230" s="327"/>
      <c r="G230" s="135"/>
      <c r="H230" s="129"/>
      <c r="I230" s="265"/>
      <c r="J230" s="141"/>
      <c r="K230" s="145"/>
      <c r="L230" s="266">
        <f t="shared" si="13"/>
      </c>
      <c r="M230" s="122"/>
      <c r="N230" s="122"/>
      <c r="O230" s="268">
        <f t="shared" si="8"/>
      </c>
      <c r="P230" s="123">
        <f t="shared" si="9"/>
      </c>
      <c r="Q230" s="41"/>
      <c r="R230" s="41"/>
      <c r="S230" s="57">
        <f t="shared" si="5"/>
        <v>0</v>
      </c>
      <c r="T230" s="57">
        <f t="shared" si="12"/>
        <v>0</v>
      </c>
      <c r="U230" s="41"/>
      <c r="V230" s="41"/>
      <c r="AF230" s="1"/>
      <c r="AG230" s="13"/>
      <c r="AH230" s="13"/>
      <c r="AI230" s="13"/>
      <c r="AJ230" s="13"/>
      <c r="AK230" s="13"/>
      <c r="AL230" s="13"/>
      <c r="AM230" s="13"/>
      <c r="AN230" s="1"/>
    </row>
    <row r="231" spans="1:40" ht="30" customHeight="1" hidden="1">
      <c r="A231" s="16"/>
      <c r="B231" s="1"/>
      <c r="C231" s="118">
        <v>213</v>
      </c>
      <c r="D231" s="216"/>
      <c r="E231" s="326"/>
      <c r="F231" s="327"/>
      <c r="G231" s="135"/>
      <c r="H231" s="129"/>
      <c r="I231" s="265"/>
      <c r="J231" s="141"/>
      <c r="K231" s="145"/>
      <c r="L231" s="266">
        <f t="shared" si="13"/>
      </c>
      <c r="M231" s="122"/>
      <c r="N231" s="122"/>
      <c r="O231" s="268">
        <f t="shared" si="8"/>
      </c>
      <c r="P231" s="123">
        <f t="shared" si="9"/>
      </c>
      <c r="Q231" s="41"/>
      <c r="R231" s="41"/>
      <c r="S231" s="57">
        <f t="shared" si="5"/>
        <v>0</v>
      </c>
      <c r="T231" s="57">
        <f t="shared" si="12"/>
        <v>0</v>
      </c>
      <c r="U231" s="41"/>
      <c r="V231" s="41"/>
      <c r="AF231" s="1"/>
      <c r="AG231" s="13"/>
      <c r="AH231" s="13"/>
      <c r="AI231" s="13"/>
      <c r="AJ231" s="13"/>
      <c r="AK231" s="13"/>
      <c r="AL231" s="13"/>
      <c r="AM231" s="13"/>
      <c r="AN231" s="1"/>
    </row>
    <row r="232" spans="1:40" ht="30" customHeight="1" hidden="1">
      <c r="A232" s="16"/>
      <c r="B232" s="1"/>
      <c r="C232" s="242">
        <v>214</v>
      </c>
      <c r="D232" s="216"/>
      <c r="E232" s="326"/>
      <c r="F232" s="327"/>
      <c r="G232" s="135"/>
      <c r="H232" s="129"/>
      <c r="I232" s="265"/>
      <c r="J232" s="141"/>
      <c r="K232" s="145"/>
      <c r="L232" s="266">
        <f t="shared" si="13"/>
      </c>
      <c r="M232" s="122"/>
      <c r="N232" s="122"/>
      <c r="O232" s="268">
        <f t="shared" si="8"/>
      </c>
      <c r="P232" s="123">
        <f t="shared" si="9"/>
      </c>
      <c r="Q232" s="41"/>
      <c r="R232" s="41"/>
      <c r="S232" s="57">
        <f t="shared" si="5"/>
        <v>0</v>
      </c>
      <c r="T232" s="57">
        <f t="shared" si="12"/>
        <v>0</v>
      </c>
      <c r="U232" s="41"/>
      <c r="V232" s="41"/>
      <c r="AF232" s="1"/>
      <c r="AG232" s="13"/>
      <c r="AH232" s="13"/>
      <c r="AI232" s="13"/>
      <c r="AJ232" s="13"/>
      <c r="AK232" s="13"/>
      <c r="AL232" s="13"/>
      <c r="AM232" s="13"/>
      <c r="AN232" s="1"/>
    </row>
    <row r="233" spans="1:40" ht="30" customHeight="1" hidden="1">
      <c r="A233" s="16"/>
      <c r="B233" s="1"/>
      <c r="C233" s="118">
        <v>215</v>
      </c>
      <c r="D233" s="216"/>
      <c r="E233" s="326"/>
      <c r="F233" s="327"/>
      <c r="G233" s="135"/>
      <c r="H233" s="129"/>
      <c r="I233" s="265"/>
      <c r="J233" s="141"/>
      <c r="K233" s="145"/>
      <c r="L233" s="266">
        <f t="shared" si="13"/>
      </c>
      <c r="M233" s="122"/>
      <c r="N233" s="122"/>
      <c r="O233" s="268">
        <f t="shared" si="8"/>
      </c>
      <c r="P233" s="123">
        <f t="shared" si="9"/>
      </c>
      <c r="Q233" s="41"/>
      <c r="R233" s="41"/>
      <c r="S233" s="57">
        <f t="shared" si="5"/>
        <v>0</v>
      </c>
      <c r="T233" s="57">
        <f t="shared" si="12"/>
        <v>0</v>
      </c>
      <c r="U233" s="41"/>
      <c r="V233" s="41"/>
      <c r="AF233" s="1"/>
      <c r="AG233" s="13"/>
      <c r="AH233" s="13"/>
      <c r="AI233" s="13"/>
      <c r="AJ233" s="13"/>
      <c r="AK233" s="13"/>
      <c r="AL233" s="13"/>
      <c r="AM233" s="13"/>
      <c r="AN233" s="1"/>
    </row>
    <row r="234" spans="1:40" ht="30" customHeight="1" hidden="1">
      <c r="A234" s="16"/>
      <c r="B234" s="1"/>
      <c r="C234" s="242">
        <v>216</v>
      </c>
      <c r="D234" s="216"/>
      <c r="E234" s="326"/>
      <c r="F234" s="327"/>
      <c r="G234" s="135"/>
      <c r="H234" s="129"/>
      <c r="I234" s="265"/>
      <c r="J234" s="141"/>
      <c r="K234" s="145"/>
      <c r="L234" s="266">
        <f t="shared" si="13"/>
      </c>
      <c r="M234" s="122"/>
      <c r="N234" s="122"/>
      <c r="O234" s="268">
        <f t="shared" si="8"/>
      </c>
      <c r="P234" s="123">
        <f t="shared" si="9"/>
      </c>
      <c r="Q234" s="41"/>
      <c r="R234" s="41"/>
      <c r="S234" s="57">
        <f t="shared" si="5"/>
        <v>0</v>
      </c>
      <c r="T234" s="57">
        <f t="shared" si="12"/>
        <v>0</v>
      </c>
      <c r="U234" s="41"/>
      <c r="V234" s="41"/>
      <c r="AF234" s="1"/>
      <c r="AG234" s="13"/>
      <c r="AH234" s="13"/>
      <c r="AI234" s="13"/>
      <c r="AJ234" s="13"/>
      <c r="AK234" s="13"/>
      <c r="AL234" s="13"/>
      <c r="AM234" s="13"/>
      <c r="AN234" s="1"/>
    </row>
    <row r="235" spans="1:40" ht="30" customHeight="1" hidden="1">
      <c r="A235" s="16"/>
      <c r="B235" s="1"/>
      <c r="C235" s="118">
        <v>217</v>
      </c>
      <c r="D235" s="216"/>
      <c r="E235" s="326"/>
      <c r="F235" s="327"/>
      <c r="G235" s="135"/>
      <c r="H235" s="129"/>
      <c r="I235" s="265"/>
      <c r="J235" s="141"/>
      <c r="K235" s="145"/>
      <c r="L235" s="266">
        <f t="shared" si="13"/>
      </c>
      <c r="M235" s="122"/>
      <c r="N235" s="122"/>
      <c r="O235" s="268">
        <f t="shared" si="8"/>
      </c>
      <c r="P235" s="123">
        <f t="shared" si="9"/>
      </c>
      <c r="Q235" s="41"/>
      <c r="R235" s="41"/>
      <c r="S235" s="57">
        <f t="shared" si="5"/>
        <v>0</v>
      </c>
      <c r="T235" s="57">
        <f t="shared" si="12"/>
        <v>0</v>
      </c>
      <c r="U235" s="41"/>
      <c r="V235" s="41"/>
      <c r="AF235" s="1"/>
      <c r="AG235" s="13"/>
      <c r="AH235" s="13"/>
      <c r="AI235" s="13"/>
      <c r="AJ235" s="13"/>
      <c r="AK235" s="13"/>
      <c r="AL235" s="13"/>
      <c r="AM235" s="13"/>
      <c r="AN235" s="1"/>
    </row>
    <row r="236" spans="1:40" ht="30" customHeight="1" hidden="1">
      <c r="A236" s="16"/>
      <c r="B236" s="1"/>
      <c r="C236" s="242">
        <v>218</v>
      </c>
      <c r="D236" s="216"/>
      <c r="E236" s="326"/>
      <c r="F236" s="327"/>
      <c r="G236" s="135"/>
      <c r="H236" s="129"/>
      <c r="I236" s="265"/>
      <c r="J236" s="141"/>
      <c r="K236" s="145"/>
      <c r="L236" s="266">
        <f t="shared" si="13"/>
      </c>
      <c r="M236" s="122"/>
      <c r="N236" s="122"/>
      <c r="O236" s="268">
        <f t="shared" si="8"/>
      </c>
      <c r="P236" s="123">
        <f t="shared" si="9"/>
      </c>
      <c r="Q236" s="41"/>
      <c r="R236" s="41"/>
      <c r="S236" s="57">
        <f t="shared" si="5"/>
        <v>0</v>
      </c>
      <c r="T236" s="57">
        <f t="shared" si="12"/>
        <v>0</v>
      </c>
      <c r="U236" s="41"/>
      <c r="V236" s="41"/>
      <c r="AF236" s="1"/>
      <c r="AG236" s="13"/>
      <c r="AH236" s="13"/>
      <c r="AI236" s="13"/>
      <c r="AJ236" s="13"/>
      <c r="AK236" s="13"/>
      <c r="AL236" s="13"/>
      <c r="AM236" s="13"/>
      <c r="AN236" s="1"/>
    </row>
    <row r="237" spans="1:40" ht="30" customHeight="1" hidden="1">
      <c r="A237" s="16"/>
      <c r="B237" s="1"/>
      <c r="C237" s="118">
        <v>219</v>
      </c>
      <c r="D237" s="216"/>
      <c r="E237" s="326"/>
      <c r="F237" s="327"/>
      <c r="G237" s="135"/>
      <c r="H237" s="129"/>
      <c r="I237" s="265"/>
      <c r="J237" s="141"/>
      <c r="K237" s="145"/>
      <c r="L237" s="266">
        <f t="shared" si="13"/>
      </c>
      <c r="M237" s="122"/>
      <c r="N237" s="122"/>
      <c r="O237" s="268">
        <f t="shared" si="8"/>
      </c>
      <c r="P237" s="123">
        <f t="shared" si="9"/>
      </c>
      <c r="Q237" s="41"/>
      <c r="R237" s="41"/>
      <c r="S237" s="57">
        <f t="shared" si="5"/>
        <v>0</v>
      </c>
      <c r="T237" s="57">
        <f t="shared" si="12"/>
        <v>0</v>
      </c>
      <c r="U237" s="41"/>
      <c r="V237" s="41"/>
      <c r="AF237" s="1"/>
      <c r="AG237" s="13"/>
      <c r="AH237" s="13"/>
      <c r="AI237" s="13"/>
      <c r="AJ237" s="13"/>
      <c r="AK237" s="13"/>
      <c r="AL237" s="13"/>
      <c r="AM237" s="13"/>
      <c r="AN237" s="1"/>
    </row>
    <row r="238" spans="1:40" ht="30" customHeight="1" hidden="1">
      <c r="A238" s="16"/>
      <c r="B238" s="1"/>
      <c r="C238" s="242">
        <v>220</v>
      </c>
      <c r="D238" s="216"/>
      <c r="E238" s="326"/>
      <c r="F238" s="327"/>
      <c r="G238" s="135"/>
      <c r="H238" s="129"/>
      <c r="I238" s="265"/>
      <c r="J238" s="141"/>
      <c r="K238" s="145"/>
      <c r="L238" s="266">
        <f t="shared" si="13"/>
      </c>
      <c r="M238" s="122"/>
      <c r="N238" s="122"/>
      <c r="O238" s="268">
        <f t="shared" si="8"/>
      </c>
      <c r="P238" s="123">
        <f t="shared" si="9"/>
      </c>
      <c r="Q238" s="41"/>
      <c r="R238" s="41"/>
      <c r="S238" s="57">
        <f t="shared" si="5"/>
        <v>0</v>
      </c>
      <c r="T238" s="57">
        <f t="shared" si="12"/>
        <v>0</v>
      </c>
      <c r="U238" s="41"/>
      <c r="V238" s="41"/>
      <c r="AF238" s="1"/>
      <c r="AG238" s="13"/>
      <c r="AH238" s="13"/>
      <c r="AI238" s="13"/>
      <c r="AJ238" s="13"/>
      <c r="AK238" s="13"/>
      <c r="AL238" s="13"/>
      <c r="AM238" s="13"/>
      <c r="AN238" s="1"/>
    </row>
    <row r="239" spans="1:40" ht="30" customHeight="1" hidden="1">
      <c r="A239" s="16"/>
      <c r="B239" s="1"/>
      <c r="C239" s="118">
        <v>221</v>
      </c>
      <c r="D239" s="216"/>
      <c r="E239" s="326"/>
      <c r="F239" s="327"/>
      <c r="G239" s="135"/>
      <c r="H239" s="129"/>
      <c r="I239" s="265"/>
      <c r="J239" s="141"/>
      <c r="K239" s="145"/>
      <c r="L239" s="266">
        <f t="shared" si="13"/>
      </c>
      <c r="M239" s="122"/>
      <c r="N239" s="122"/>
      <c r="O239" s="268">
        <f t="shared" si="8"/>
      </c>
      <c r="P239" s="123">
        <f t="shared" si="9"/>
      </c>
      <c r="Q239" s="41"/>
      <c r="R239" s="41"/>
      <c r="S239" s="57">
        <f t="shared" si="5"/>
        <v>0</v>
      </c>
      <c r="T239" s="57">
        <f t="shared" si="12"/>
        <v>0</v>
      </c>
      <c r="U239" s="41"/>
      <c r="V239" s="41"/>
      <c r="AF239" s="1"/>
      <c r="AG239" s="13"/>
      <c r="AH239" s="13"/>
      <c r="AI239" s="13"/>
      <c r="AJ239" s="13"/>
      <c r="AK239" s="13"/>
      <c r="AL239" s="13"/>
      <c r="AM239" s="13"/>
      <c r="AN239" s="1"/>
    </row>
    <row r="240" spans="1:40" ht="30" customHeight="1" hidden="1">
      <c r="A240" s="16"/>
      <c r="B240" s="1"/>
      <c r="C240" s="242">
        <v>222</v>
      </c>
      <c r="D240" s="216"/>
      <c r="E240" s="326"/>
      <c r="F240" s="327"/>
      <c r="G240" s="135"/>
      <c r="H240" s="129"/>
      <c r="I240" s="265"/>
      <c r="J240" s="141"/>
      <c r="K240" s="145"/>
      <c r="L240" s="266">
        <f t="shared" si="13"/>
      </c>
      <c r="M240" s="122"/>
      <c r="N240" s="122"/>
      <c r="O240" s="268">
        <f t="shared" si="8"/>
      </c>
      <c r="P240" s="123">
        <f t="shared" si="9"/>
      </c>
      <c r="Q240" s="41"/>
      <c r="R240" s="41"/>
      <c r="S240" s="57">
        <f t="shared" si="5"/>
        <v>0</v>
      </c>
      <c r="T240" s="57">
        <f t="shared" si="12"/>
        <v>0</v>
      </c>
      <c r="U240" s="41"/>
      <c r="V240" s="41"/>
      <c r="AF240" s="1"/>
      <c r="AG240" s="13"/>
      <c r="AH240" s="13"/>
      <c r="AI240" s="13"/>
      <c r="AJ240" s="13"/>
      <c r="AK240" s="13"/>
      <c r="AL240" s="13"/>
      <c r="AM240" s="13"/>
      <c r="AN240" s="1"/>
    </row>
    <row r="241" spans="1:40" ht="30" customHeight="1" hidden="1">
      <c r="A241" s="16"/>
      <c r="B241" s="1"/>
      <c r="C241" s="118">
        <v>223</v>
      </c>
      <c r="D241" s="216"/>
      <c r="E241" s="326"/>
      <c r="F241" s="327"/>
      <c r="G241" s="135"/>
      <c r="H241" s="129"/>
      <c r="I241" s="265"/>
      <c r="J241" s="141"/>
      <c r="K241" s="145"/>
      <c r="L241" s="266">
        <f t="shared" si="13"/>
      </c>
      <c r="M241" s="122"/>
      <c r="N241" s="122"/>
      <c r="O241" s="268">
        <f t="shared" si="8"/>
      </c>
      <c r="P241" s="123">
        <f t="shared" si="9"/>
      </c>
      <c r="Q241" s="41"/>
      <c r="R241" s="41"/>
      <c r="S241" s="57">
        <f t="shared" si="5"/>
        <v>0</v>
      </c>
      <c r="T241" s="57">
        <f t="shared" si="12"/>
        <v>0</v>
      </c>
      <c r="U241" s="41"/>
      <c r="V241" s="41"/>
      <c r="AF241" s="1"/>
      <c r="AG241" s="13"/>
      <c r="AH241" s="13"/>
      <c r="AI241" s="13"/>
      <c r="AJ241" s="13"/>
      <c r="AK241" s="13"/>
      <c r="AL241" s="13"/>
      <c r="AM241" s="13"/>
      <c r="AN241" s="1"/>
    </row>
    <row r="242" spans="1:40" ht="30" customHeight="1" hidden="1">
      <c r="A242" s="16"/>
      <c r="B242" s="1"/>
      <c r="C242" s="242">
        <v>224</v>
      </c>
      <c r="D242" s="216"/>
      <c r="E242" s="326"/>
      <c r="F242" s="327"/>
      <c r="G242" s="135"/>
      <c r="H242" s="129"/>
      <c r="I242" s="265"/>
      <c r="J242" s="141"/>
      <c r="K242" s="145"/>
      <c r="L242" s="266">
        <f t="shared" si="13"/>
      </c>
      <c r="M242" s="122"/>
      <c r="N242" s="122"/>
      <c r="O242" s="268">
        <f t="shared" si="8"/>
      </c>
      <c r="P242" s="123">
        <f t="shared" si="9"/>
      </c>
      <c r="Q242" s="41"/>
      <c r="R242" s="41"/>
      <c r="S242" s="57">
        <f t="shared" si="5"/>
        <v>0</v>
      </c>
      <c r="T242" s="57">
        <f t="shared" si="12"/>
        <v>0</v>
      </c>
      <c r="U242" s="41"/>
      <c r="V242" s="41"/>
      <c r="AF242" s="1"/>
      <c r="AG242" s="13"/>
      <c r="AH242" s="13"/>
      <c r="AI242" s="13"/>
      <c r="AJ242" s="13"/>
      <c r="AK242" s="13"/>
      <c r="AL242" s="13"/>
      <c r="AM242" s="13"/>
      <c r="AN242" s="1"/>
    </row>
    <row r="243" spans="1:40" ht="30" customHeight="1" hidden="1">
      <c r="A243" s="16"/>
      <c r="B243" s="1"/>
      <c r="C243" s="118">
        <v>225</v>
      </c>
      <c r="D243" s="216"/>
      <c r="E243" s="326"/>
      <c r="F243" s="327"/>
      <c r="G243" s="135"/>
      <c r="H243" s="129"/>
      <c r="I243" s="265"/>
      <c r="J243" s="141"/>
      <c r="K243" s="145"/>
      <c r="L243" s="266">
        <f t="shared" si="13"/>
      </c>
      <c r="M243" s="122"/>
      <c r="N243" s="122"/>
      <c r="O243" s="268">
        <f t="shared" si="8"/>
      </c>
      <c r="P243" s="123">
        <f t="shared" si="9"/>
      </c>
      <c r="Q243" s="41"/>
      <c r="R243" s="41"/>
      <c r="S243" s="57">
        <f t="shared" si="5"/>
        <v>0</v>
      </c>
      <c r="T243" s="57">
        <f t="shared" si="12"/>
        <v>0</v>
      </c>
      <c r="U243" s="41"/>
      <c r="V243" s="41"/>
      <c r="AF243" s="1"/>
      <c r="AG243" s="13"/>
      <c r="AH243" s="13"/>
      <c r="AI243" s="13"/>
      <c r="AJ243" s="13"/>
      <c r="AK243" s="13"/>
      <c r="AL243" s="13"/>
      <c r="AM243" s="13"/>
      <c r="AN243" s="1"/>
    </row>
    <row r="244" spans="1:40" ht="30" customHeight="1" hidden="1">
      <c r="A244" s="16"/>
      <c r="B244" s="1"/>
      <c r="C244" s="242">
        <v>226</v>
      </c>
      <c r="D244" s="216"/>
      <c r="E244" s="326"/>
      <c r="F244" s="327"/>
      <c r="G244" s="135"/>
      <c r="H244" s="129"/>
      <c r="I244" s="265"/>
      <c r="J244" s="141"/>
      <c r="K244" s="145"/>
      <c r="L244" s="266">
        <f t="shared" si="13"/>
      </c>
      <c r="M244" s="122"/>
      <c r="N244" s="122"/>
      <c r="O244" s="268">
        <f t="shared" si="8"/>
      </c>
      <c r="P244" s="123">
        <f t="shared" si="9"/>
      </c>
      <c r="Q244" s="41"/>
      <c r="R244" s="41"/>
      <c r="S244" s="57">
        <f t="shared" si="5"/>
        <v>0</v>
      </c>
      <c r="T244" s="57">
        <f t="shared" si="12"/>
        <v>0</v>
      </c>
      <c r="U244" s="41"/>
      <c r="V244" s="41"/>
      <c r="AF244" s="1"/>
      <c r="AG244" s="13"/>
      <c r="AH244" s="13"/>
      <c r="AI244" s="13"/>
      <c r="AJ244" s="13"/>
      <c r="AK244" s="13"/>
      <c r="AL244" s="13"/>
      <c r="AM244" s="13"/>
      <c r="AN244" s="1"/>
    </row>
    <row r="245" spans="1:40" ht="30" customHeight="1" hidden="1">
      <c r="A245" s="16"/>
      <c r="B245" s="1"/>
      <c r="C245" s="118">
        <v>227</v>
      </c>
      <c r="D245" s="216"/>
      <c r="E245" s="326"/>
      <c r="F245" s="327"/>
      <c r="G245" s="135"/>
      <c r="H245" s="129"/>
      <c r="I245" s="265"/>
      <c r="J245" s="141"/>
      <c r="K245" s="145"/>
      <c r="L245" s="266">
        <f t="shared" si="13"/>
      </c>
      <c r="M245" s="122"/>
      <c r="N245" s="122"/>
      <c r="O245" s="268">
        <f t="shared" si="8"/>
      </c>
      <c r="P245" s="123">
        <f t="shared" si="9"/>
      </c>
      <c r="Q245" s="41"/>
      <c r="R245" s="41"/>
      <c r="S245" s="57">
        <f t="shared" si="5"/>
        <v>0</v>
      </c>
      <c r="T245" s="57">
        <f t="shared" si="12"/>
        <v>0</v>
      </c>
      <c r="U245" s="41"/>
      <c r="V245" s="41"/>
      <c r="AF245" s="1"/>
      <c r="AG245" s="13"/>
      <c r="AH245" s="13"/>
      <c r="AI245" s="13"/>
      <c r="AJ245" s="13"/>
      <c r="AK245" s="13"/>
      <c r="AL245" s="13"/>
      <c r="AM245" s="13"/>
      <c r="AN245" s="1"/>
    </row>
    <row r="246" spans="1:40" ht="30" customHeight="1" hidden="1">
      <c r="A246" s="16"/>
      <c r="B246" s="1"/>
      <c r="C246" s="242">
        <v>228</v>
      </c>
      <c r="D246" s="216"/>
      <c r="E246" s="326"/>
      <c r="F246" s="327"/>
      <c r="G246" s="135"/>
      <c r="H246" s="129"/>
      <c r="I246" s="265"/>
      <c r="J246" s="141"/>
      <c r="K246" s="145"/>
      <c r="L246" s="266">
        <f t="shared" si="13"/>
      </c>
      <c r="M246" s="122"/>
      <c r="N246" s="122"/>
      <c r="O246" s="268">
        <f t="shared" si="8"/>
      </c>
      <c r="P246" s="123">
        <f t="shared" si="9"/>
      </c>
      <c r="Q246" s="41"/>
      <c r="R246" s="41"/>
      <c r="S246" s="57">
        <f t="shared" si="5"/>
        <v>0</v>
      </c>
      <c r="T246" s="57">
        <f t="shared" si="12"/>
        <v>0</v>
      </c>
      <c r="U246" s="41"/>
      <c r="V246" s="41"/>
      <c r="AF246" s="1"/>
      <c r="AG246" s="13"/>
      <c r="AH246" s="13"/>
      <c r="AI246" s="13"/>
      <c r="AJ246" s="13"/>
      <c r="AK246" s="13"/>
      <c r="AL246" s="13"/>
      <c r="AM246" s="13"/>
      <c r="AN246" s="1"/>
    </row>
    <row r="247" spans="1:40" ht="30" customHeight="1" hidden="1">
      <c r="A247" s="16"/>
      <c r="B247" s="1"/>
      <c r="C247" s="118">
        <v>229</v>
      </c>
      <c r="D247" s="216"/>
      <c r="E247" s="326"/>
      <c r="F247" s="327"/>
      <c r="G247" s="135"/>
      <c r="H247" s="129"/>
      <c r="I247" s="265"/>
      <c r="J247" s="141"/>
      <c r="K247" s="145"/>
      <c r="L247" s="266">
        <f t="shared" si="13"/>
      </c>
      <c r="M247" s="122"/>
      <c r="N247" s="122"/>
      <c r="O247" s="268">
        <f t="shared" si="8"/>
      </c>
      <c r="P247" s="123">
        <f t="shared" si="9"/>
      </c>
      <c r="Q247" s="41"/>
      <c r="R247" s="41"/>
      <c r="S247" s="57">
        <f t="shared" si="5"/>
        <v>0</v>
      </c>
      <c r="T247" s="57">
        <f t="shared" si="12"/>
        <v>0</v>
      </c>
      <c r="U247" s="41"/>
      <c r="V247" s="41"/>
      <c r="AF247" s="1"/>
      <c r="AG247" s="13"/>
      <c r="AH247" s="13"/>
      <c r="AI247" s="13"/>
      <c r="AJ247" s="13"/>
      <c r="AK247" s="13"/>
      <c r="AL247" s="13"/>
      <c r="AM247" s="13"/>
      <c r="AN247" s="1"/>
    </row>
    <row r="248" spans="1:40" ht="30" customHeight="1" hidden="1">
      <c r="A248" s="16"/>
      <c r="B248" s="1"/>
      <c r="C248" s="242">
        <v>230</v>
      </c>
      <c r="D248" s="216"/>
      <c r="E248" s="326"/>
      <c r="F248" s="327"/>
      <c r="G248" s="135"/>
      <c r="H248" s="129"/>
      <c r="I248" s="265"/>
      <c r="J248" s="141"/>
      <c r="K248" s="145"/>
      <c r="L248" s="266">
        <f t="shared" si="13"/>
      </c>
      <c r="M248" s="122"/>
      <c r="N248" s="122"/>
      <c r="O248" s="268">
        <f t="shared" si="8"/>
      </c>
      <c r="P248" s="123">
        <f t="shared" si="9"/>
      </c>
      <c r="Q248" s="41"/>
      <c r="R248" s="41"/>
      <c r="S248" s="57">
        <f t="shared" si="5"/>
        <v>0</v>
      </c>
      <c r="T248" s="57">
        <f t="shared" si="12"/>
        <v>0</v>
      </c>
      <c r="U248" s="41"/>
      <c r="V248" s="41"/>
      <c r="AF248" s="1"/>
      <c r="AG248" s="13"/>
      <c r="AH248" s="13"/>
      <c r="AI248" s="13"/>
      <c r="AJ248" s="13"/>
      <c r="AK248" s="13"/>
      <c r="AL248" s="13"/>
      <c r="AM248" s="13"/>
      <c r="AN248" s="1"/>
    </row>
    <row r="249" spans="1:40" ht="30" customHeight="1" hidden="1">
      <c r="A249" s="16"/>
      <c r="B249" s="1"/>
      <c r="C249" s="118">
        <v>231</v>
      </c>
      <c r="D249" s="216"/>
      <c r="E249" s="326"/>
      <c r="F249" s="327"/>
      <c r="G249" s="135"/>
      <c r="H249" s="129"/>
      <c r="I249" s="265"/>
      <c r="J249" s="141"/>
      <c r="K249" s="145"/>
      <c r="L249" s="266">
        <f t="shared" si="13"/>
      </c>
      <c r="M249" s="122"/>
      <c r="N249" s="122"/>
      <c r="O249" s="268">
        <f t="shared" si="8"/>
      </c>
      <c r="P249" s="123">
        <f t="shared" si="9"/>
      </c>
      <c r="Q249" s="41"/>
      <c r="R249" s="41"/>
      <c r="S249" s="57">
        <f t="shared" si="5"/>
        <v>0</v>
      </c>
      <c r="T249" s="57">
        <f t="shared" si="12"/>
        <v>0</v>
      </c>
      <c r="U249" s="41"/>
      <c r="V249" s="41"/>
      <c r="AF249" s="1"/>
      <c r="AG249" s="13"/>
      <c r="AH249" s="13"/>
      <c r="AI249" s="13"/>
      <c r="AJ249" s="13"/>
      <c r="AK249" s="13"/>
      <c r="AL249" s="13"/>
      <c r="AM249" s="13"/>
      <c r="AN249" s="1"/>
    </row>
    <row r="250" spans="1:40" ht="30" customHeight="1" hidden="1">
      <c r="A250" s="16"/>
      <c r="B250" s="1"/>
      <c r="C250" s="242">
        <v>232</v>
      </c>
      <c r="D250" s="216"/>
      <c r="E250" s="326"/>
      <c r="F250" s="327"/>
      <c r="G250" s="135"/>
      <c r="H250" s="129"/>
      <c r="I250" s="265"/>
      <c r="J250" s="141"/>
      <c r="K250" s="145"/>
      <c r="L250" s="266">
        <f t="shared" si="13"/>
      </c>
      <c r="M250" s="122"/>
      <c r="N250" s="122"/>
      <c r="O250" s="268">
        <f t="shared" si="8"/>
      </c>
      <c r="P250" s="123">
        <f t="shared" si="9"/>
      </c>
      <c r="Q250" s="41"/>
      <c r="R250" s="41"/>
      <c r="S250" s="57">
        <f t="shared" si="5"/>
        <v>0</v>
      </c>
      <c r="T250" s="57">
        <f t="shared" si="12"/>
        <v>0</v>
      </c>
      <c r="U250" s="41"/>
      <c r="V250" s="41"/>
      <c r="AF250" s="1"/>
      <c r="AG250" s="13"/>
      <c r="AH250" s="13"/>
      <c r="AI250" s="13"/>
      <c r="AJ250" s="13"/>
      <c r="AK250" s="13"/>
      <c r="AL250" s="13"/>
      <c r="AM250" s="13"/>
      <c r="AN250" s="1"/>
    </row>
    <row r="251" spans="1:40" ht="30" customHeight="1" hidden="1">
      <c r="A251" s="16"/>
      <c r="B251" s="1"/>
      <c r="C251" s="118">
        <v>233</v>
      </c>
      <c r="D251" s="216"/>
      <c r="E251" s="326"/>
      <c r="F251" s="327"/>
      <c r="G251" s="135"/>
      <c r="H251" s="129"/>
      <c r="I251" s="265"/>
      <c r="J251" s="141"/>
      <c r="K251" s="145"/>
      <c r="L251" s="266">
        <f t="shared" si="13"/>
      </c>
      <c r="M251" s="122"/>
      <c r="N251" s="122"/>
      <c r="O251" s="268">
        <f t="shared" si="8"/>
      </c>
      <c r="P251" s="123">
        <f t="shared" si="9"/>
      </c>
      <c r="Q251" s="41"/>
      <c r="R251" s="41"/>
      <c r="S251" s="57">
        <f t="shared" si="5"/>
        <v>0</v>
      </c>
      <c r="T251" s="57">
        <f t="shared" si="12"/>
        <v>0</v>
      </c>
      <c r="U251" s="41"/>
      <c r="V251" s="41"/>
      <c r="AF251" s="1"/>
      <c r="AG251" s="13"/>
      <c r="AH251" s="13"/>
      <c r="AI251" s="13"/>
      <c r="AJ251" s="13"/>
      <c r="AK251" s="13"/>
      <c r="AL251" s="13"/>
      <c r="AM251" s="13"/>
      <c r="AN251" s="1"/>
    </row>
    <row r="252" spans="1:40" ht="30" customHeight="1" hidden="1">
      <c r="A252" s="16"/>
      <c r="B252" s="1"/>
      <c r="C252" s="242">
        <v>234</v>
      </c>
      <c r="D252" s="216"/>
      <c r="E252" s="326"/>
      <c r="F252" s="327"/>
      <c r="G252" s="135"/>
      <c r="H252" s="129"/>
      <c r="I252" s="265"/>
      <c r="J252" s="141"/>
      <c r="K252" s="145"/>
      <c r="L252" s="266">
        <f t="shared" si="13"/>
      </c>
      <c r="M252" s="122"/>
      <c r="N252" s="122"/>
      <c r="O252" s="268">
        <f t="shared" si="8"/>
      </c>
      <c r="P252" s="123">
        <f t="shared" si="9"/>
      </c>
      <c r="Q252" s="41"/>
      <c r="R252" s="41"/>
      <c r="S252" s="57">
        <f t="shared" si="5"/>
        <v>0</v>
      </c>
      <c r="T252" s="57">
        <f t="shared" si="12"/>
        <v>0</v>
      </c>
      <c r="U252" s="41"/>
      <c r="V252" s="41"/>
      <c r="AF252" s="1"/>
      <c r="AG252" s="13"/>
      <c r="AH252" s="13"/>
      <c r="AI252" s="13"/>
      <c r="AJ252" s="13"/>
      <c r="AK252" s="13"/>
      <c r="AL252" s="13"/>
      <c r="AM252" s="13"/>
      <c r="AN252" s="1"/>
    </row>
    <row r="253" spans="1:40" ht="30" customHeight="1" hidden="1">
      <c r="A253" s="16"/>
      <c r="B253" s="1"/>
      <c r="C253" s="118">
        <v>235</v>
      </c>
      <c r="D253" s="216"/>
      <c r="E253" s="326"/>
      <c r="F253" s="327"/>
      <c r="G253" s="135"/>
      <c r="H253" s="129"/>
      <c r="I253" s="265"/>
      <c r="J253" s="141"/>
      <c r="K253" s="145"/>
      <c r="L253" s="266">
        <f t="shared" si="13"/>
      </c>
      <c r="M253" s="122"/>
      <c r="N253" s="122"/>
      <c r="O253" s="268">
        <f t="shared" si="8"/>
      </c>
      <c r="P253" s="123">
        <f t="shared" si="9"/>
      </c>
      <c r="Q253" s="41"/>
      <c r="R253" s="41"/>
      <c r="S253" s="57">
        <f t="shared" si="5"/>
        <v>0</v>
      </c>
      <c r="T253" s="57">
        <f t="shared" si="12"/>
        <v>0</v>
      </c>
      <c r="U253" s="41"/>
      <c r="V253" s="41"/>
      <c r="AF253" s="1"/>
      <c r="AG253" s="13"/>
      <c r="AH253" s="13"/>
      <c r="AI253" s="13"/>
      <c r="AJ253" s="13"/>
      <c r="AK253" s="13"/>
      <c r="AL253" s="13"/>
      <c r="AM253" s="13"/>
      <c r="AN253" s="1"/>
    </row>
    <row r="254" spans="1:40" ht="30" customHeight="1" hidden="1">
      <c r="A254" s="16"/>
      <c r="B254" s="1"/>
      <c r="C254" s="242">
        <v>236</v>
      </c>
      <c r="D254" s="216"/>
      <c r="E254" s="326"/>
      <c r="F254" s="327"/>
      <c r="G254" s="135"/>
      <c r="H254" s="129"/>
      <c r="I254" s="265"/>
      <c r="J254" s="141"/>
      <c r="K254" s="145"/>
      <c r="L254" s="266">
        <f t="shared" si="13"/>
      </c>
      <c r="M254" s="122"/>
      <c r="N254" s="122"/>
      <c r="O254" s="268">
        <f t="shared" si="8"/>
      </c>
      <c r="P254" s="123">
        <f t="shared" si="9"/>
      </c>
      <c r="Q254" s="41"/>
      <c r="R254" s="41"/>
      <c r="S254" s="57">
        <f t="shared" si="5"/>
        <v>0</v>
      </c>
      <c r="T254" s="57">
        <f t="shared" si="12"/>
        <v>0</v>
      </c>
      <c r="U254" s="41"/>
      <c r="V254" s="41"/>
      <c r="AF254" s="1"/>
      <c r="AG254" s="13"/>
      <c r="AH254" s="13"/>
      <c r="AI254" s="13"/>
      <c r="AJ254" s="13"/>
      <c r="AK254" s="13"/>
      <c r="AL254" s="13"/>
      <c r="AM254" s="13"/>
      <c r="AN254" s="1"/>
    </row>
    <row r="255" spans="1:40" ht="30" customHeight="1" hidden="1">
      <c r="A255" s="16"/>
      <c r="B255" s="1"/>
      <c r="C255" s="118">
        <v>237</v>
      </c>
      <c r="D255" s="216"/>
      <c r="E255" s="326"/>
      <c r="F255" s="327"/>
      <c r="G255" s="135"/>
      <c r="H255" s="129"/>
      <c r="I255" s="265"/>
      <c r="J255" s="141"/>
      <c r="K255" s="145"/>
      <c r="L255" s="266">
        <f t="shared" si="13"/>
      </c>
      <c r="M255" s="122"/>
      <c r="N255" s="122"/>
      <c r="O255" s="268">
        <f t="shared" si="8"/>
      </c>
      <c r="P255" s="123">
        <f t="shared" si="9"/>
      </c>
      <c r="Q255" s="41"/>
      <c r="R255" s="41"/>
      <c r="S255" s="57">
        <f t="shared" si="5"/>
        <v>0</v>
      </c>
      <c r="T255" s="57">
        <f t="shared" si="12"/>
        <v>0</v>
      </c>
      <c r="U255" s="41"/>
      <c r="V255" s="41"/>
      <c r="AF255" s="1"/>
      <c r="AG255" s="13"/>
      <c r="AH255" s="13"/>
      <c r="AI255" s="13"/>
      <c r="AJ255" s="13"/>
      <c r="AK255" s="13"/>
      <c r="AL255" s="13"/>
      <c r="AM255" s="13"/>
      <c r="AN255" s="1"/>
    </row>
    <row r="256" spans="1:40" ht="30" customHeight="1" hidden="1">
      <c r="A256" s="16"/>
      <c r="B256" s="1"/>
      <c r="C256" s="242">
        <v>238</v>
      </c>
      <c r="D256" s="216"/>
      <c r="E256" s="326"/>
      <c r="F256" s="327"/>
      <c r="G256" s="135"/>
      <c r="H256" s="129"/>
      <c r="I256" s="265"/>
      <c r="J256" s="141"/>
      <c r="K256" s="145"/>
      <c r="L256" s="266">
        <f t="shared" si="13"/>
      </c>
      <c r="M256" s="122"/>
      <c r="N256" s="122"/>
      <c r="O256" s="268">
        <f t="shared" si="8"/>
      </c>
      <c r="P256" s="123">
        <f t="shared" si="9"/>
      </c>
      <c r="Q256" s="41"/>
      <c r="R256" s="41"/>
      <c r="S256" s="57">
        <f t="shared" si="5"/>
        <v>0</v>
      </c>
      <c r="T256" s="57">
        <f t="shared" si="12"/>
        <v>0</v>
      </c>
      <c r="U256" s="41"/>
      <c r="V256" s="41"/>
      <c r="AF256" s="1"/>
      <c r="AG256" s="13"/>
      <c r="AH256" s="13"/>
      <c r="AI256" s="13"/>
      <c r="AJ256" s="13"/>
      <c r="AK256" s="13"/>
      <c r="AL256" s="13"/>
      <c r="AM256" s="13"/>
      <c r="AN256" s="1"/>
    </row>
    <row r="257" spans="1:40" ht="30" customHeight="1" hidden="1">
      <c r="A257" s="16"/>
      <c r="B257" s="1"/>
      <c r="C257" s="118">
        <v>239</v>
      </c>
      <c r="D257" s="216"/>
      <c r="E257" s="326"/>
      <c r="F257" s="327"/>
      <c r="G257" s="135"/>
      <c r="H257" s="129"/>
      <c r="I257" s="265"/>
      <c r="J257" s="141"/>
      <c r="K257" s="145"/>
      <c r="L257" s="266">
        <f t="shared" si="13"/>
      </c>
      <c r="M257" s="122"/>
      <c r="N257" s="122"/>
      <c r="O257" s="268">
        <f t="shared" si="8"/>
      </c>
      <c r="P257" s="123">
        <f t="shared" si="9"/>
      </c>
      <c r="Q257" s="41"/>
      <c r="R257" s="41"/>
      <c r="S257" s="57">
        <f t="shared" si="5"/>
        <v>0</v>
      </c>
      <c r="T257" s="57">
        <f t="shared" si="12"/>
        <v>0</v>
      </c>
      <c r="U257" s="41"/>
      <c r="V257" s="41"/>
      <c r="AF257" s="1"/>
      <c r="AG257" s="13"/>
      <c r="AH257" s="13"/>
      <c r="AI257" s="13"/>
      <c r="AJ257" s="13"/>
      <c r="AK257" s="13"/>
      <c r="AL257" s="13"/>
      <c r="AM257" s="13"/>
      <c r="AN257" s="1"/>
    </row>
    <row r="258" spans="1:40" ht="30" customHeight="1" hidden="1">
      <c r="A258" s="16"/>
      <c r="B258" s="1"/>
      <c r="C258" s="242">
        <v>240</v>
      </c>
      <c r="D258" s="216"/>
      <c r="E258" s="326"/>
      <c r="F258" s="327"/>
      <c r="G258" s="135"/>
      <c r="H258" s="129"/>
      <c r="I258" s="265"/>
      <c r="J258" s="141"/>
      <c r="K258" s="145"/>
      <c r="L258" s="266">
        <f t="shared" si="13"/>
      </c>
      <c r="M258" s="122"/>
      <c r="N258" s="122"/>
      <c r="O258" s="268">
        <f t="shared" si="8"/>
      </c>
      <c r="P258" s="123">
        <f t="shared" si="9"/>
      </c>
      <c r="Q258" s="41"/>
      <c r="R258" s="41"/>
      <c r="S258" s="57">
        <f t="shared" si="5"/>
        <v>0</v>
      </c>
      <c r="T258" s="57">
        <f t="shared" si="12"/>
        <v>0</v>
      </c>
      <c r="U258" s="41"/>
      <c r="V258" s="41"/>
      <c r="AF258" s="1"/>
      <c r="AG258" s="13"/>
      <c r="AH258" s="13"/>
      <c r="AI258" s="13"/>
      <c r="AJ258" s="13"/>
      <c r="AK258" s="13"/>
      <c r="AL258" s="13"/>
      <c r="AM258" s="13"/>
      <c r="AN258" s="1"/>
    </row>
    <row r="259" spans="1:40" ht="30" customHeight="1" hidden="1">
      <c r="A259" s="16"/>
      <c r="B259" s="1"/>
      <c r="C259" s="118">
        <v>241</v>
      </c>
      <c r="D259" s="216"/>
      <c r="E259" s="326"/>
      <c r="F259" s="327"/>
      <c r="G259" s="135"/>
      <c r="H259" s="129"/>
      <c r="I259" s="265"/>
      <c r="J259" s="141"/>
      <c r="K259" s="145"/>
      <c r="L259" s="266">
        <f t="shared" si="13"/>
      </c>
      <c r="M259" s="122"/>
      <c r="N259" s="122"/>
      <c r="O259" s="268">
        <f t="shared" si="8"/>
      </c>
      <c r="P259" s="123">
        <f t="shared" si="9"/>
      </c>
      <c r="Q259" s="41"/>
      <c r="R259" s="41"/>
      <c r="S259" s="57">
        <f t="shared" si="5"/>
        <v>0</v>
      </c>
      <c r="T259" s="57">
        <f t="shared" si="12"/>
        <v>0</v>
      </c>
      <c r="U259" s="41"/>
      <c r="V259" s="41"/>
      <c r="AF259" s="1"/>
      <c r="AG259" s="13"/>
      <c r="AH259" s="13"/>
      <c r="AI259" s="13"/>
      <c r="AJ259" s="13"/>
      <c r="AK259" s="13"/>
      <c r="AL259" s="13"/>
      <c r="AM259" s="13"/>
      <c r="AN259" s="1"/>
    </row>
    <row r="260" spans="1:40" ht="30" customHeight="1" hidden="1">
      <c r="A260" s="16"/>
      <c r="B260" s="1"/>
      <c r="C260" s="242">
        <v>242</v>
      </c>
      <c r="D260" s="216"/>
      <c r="E260" s="326"/>
      <c r="F260" s="327"/>
      <c r="G260" s="135"/>
      <c r="H260" s="129"/>
      <c r="I260" s="265"/>
      <c r="J260" s="141"/>
      <c r="K260" s="145"/>
      <c r="L260" s="266">
        <f t="shared" si="13"/>
      </c>
      <c r="M260" s="122"/>
      <c r="N260" s="122"/>
      <c r="O260" s="268">
        <f t="shared" si="8"/>
      </c>
      <c r="P260" s="123">
        <f t="shared" si="9"/>
      </c>
      <c r="Q260" s="41"/>
      <c r="R260" s="41"/>
      <c r="S260" s="57">
        <f t="shared" si="5"/>
        <v>0</v>
      </c>
      <c r="T260" s="57">
        <f t="shared" si="12"/>
        <v>0</v>
      </c>
      <c r="U260" s="41"/>
      <c r="V260" s="41"/>
      <c r="AF260" s="1"/>
      <c r="AG260" s="13"/>
      <c r="AH260" s="13"/>
      <c r="AI260" s="13"/>
      <c r="AJ260" s="13"/>
      <c r="AK260" s="13"/>
      <c r="AL260" s="13"/>
      <c r="AM260" s="13"/>
      <c r="AN260" s="1"/>
    </row>
    <row r="261" spans="1:40" ht="30" customHeight="1" hidden="1">
      <c r="A261" s="16"/>
      <c r="B261" s="1"/>
      <c r="C261" s="118">
        <v>243</v>
      </c>
      <c r="D261" s="216"/>
      <c r="E261" s="326"/>
      <c r="F261" s="327"/>
      <c r="G261" s="135"/>
      <c r="H261" s="129"/>
      <c r="I261" s="265"/>
      <c r="J261" s="141"/>
      <c r="K261" s="145"/>
      <c r="L261" s="266">
        <f t="shared" si="13"/>
      </c>
      <c r="M261" s="122"/>
      <c r="N261" s="122"/>
      <c r="O261" s="268">
        <f t="shared" si="8"/>
      </c>
      <c r="P261" s="123">
        <f t="shared" si="9"/>
      </c>
      <c r="Q261" s="41"/>
      <c r="R261" s="41"/>
      <c r="S261" s="57">
        <f t="shared" si="5"/>
        <v>0</v>
      </c>
      <c r="T261" s="57">
        <f t="shared" si="12"/>
        <v>0</v>
      </c>
      <c r="U261" s="41"/>
      <c r="V261" s="41"/>
      <c r="AF261" s="1"/>
      <c r="AG261" s="13"/>
      <c r="AH261" s="13"/>
      <c r="AI261" s="13"/>
      <c r="AJ261" s="13"/>
      <c r="AK261" s="13"/>
      <c r="AL261" s="13"/>
      <c r="AM261" s="13"/>
      <c r="AN261" s="1"/>
    </row>
    <row r="262" spans="1:40" ht="30" customHeight="1" hidden="1">
      <c r="A262" s="16"/>
      <c r="B262" s="1"/>
      <c r="C262" s="242">
        <v>244</v>
      </c>
      <c r="D262" s="216"/>
      <c r="E262" s="326"/>
      <c r="F262" s="327"/>
      <c r="G262" s="135"/>
      <c r="H262" s="129"/>
      <c r="I262" s="265"/>
      <c r="J262" s="141"/>
      <c r="K262" s="145"/>
      <c r="L262" s="266">
        <f t="shared" si="13"/>
      </c>
      <c r="M262" s="122"/>
      <c r="N262" s="122"/>
      <c r="O262" s="268">
        <f t="shared" si="8"/>
      </c>
      <c r="P262" s="123">
        <f t="shared" si="9"/>
      </c>
      <c r="Q262" s="41"/>
      <c r="R262" s="41"/>
      <c r="S262" s="57">
        <f t="shared" si="5"/>
        <v>0</v>
      </c>
      <c r="T262" s="57">
        <f t="shared" si="12"/>
        <v>0</v>
      </c>
      <c r="U262" s="41"/>
      <c r="V262" s="41"/>
      <c r="AF262" s="1"/>
      <c r="AG262" s="13"/>
      <c r="AH262" s="13"/>
      <c r="AI262" s="13"/>
      <c r="AJ262" s="13"/>
      <c r="AK262" s="13"/>
      <c r="AL262" s="13"/>
      <c r="AM262" s="13"/>
      <c r="AN262" s="1"/>
    </row>
    <row r="263" spans="1:40" ht="30" customHeight="1" hidden="1">
      <c r="A263" s="16"/>
      <c r="B263" s="1"/>
      <c r="C263" s="118">
        <v>245</v>
      </c>
      <c r="D263" s="216"/>
      <c r="E263" s="326"/>
      <c r="F263" s="327"/>
      <c r="G263" s="135"/>
      <c r="H263" s="129"/>
      <c r="I263" s="265"/>
      <c r="J263" s="141"/>
      <c r="K263" s="145"/>
      <c r="L263" s="266">
        <f t="shared" si="13"/>
      </c>
      <c r="M263" s="122"/>
      <c r="N263" s="122"/>
      <c r="O263" s="268">
        <f t="shared" si="8"/>
      </c>
      <c r="P263" s="123">
        <f t="shared" si="9"/>
      </c>
      <c r="Q263" s="41"/>
      <c r="R263" s="41"/>
      <c r="S263" s="57">
        <f t="shared" si="5"/>
        <v>0</v>
      </c>
      <c r="T263" s="57">
        <f t="shared" si="12"/>
        <v>0</v>
      </c>
      <c r="U263" s="41"/>
      <c r="V263" s="41"/>
      <c r="AF263" s="1"/>
      <c r="AG263" s="13"/>
      <c r="AH263" s="13"/>
      <c r="AI263" s="13"/>
      <c r="AJ263" s="13"/>
      <c r="AK263" s="13"/>
      <c r="AL263" s="13"/>
      <c r="AM263" s="13"/>
      <c r="AN263" s="1"/>
    </row>
    <row r="264" spans="1:40" ht="30" customHeight="1" hidden="1">
      <c r="A264" s="16"/>
      <c r="B264" s="1"/>
      <c r="C264" s="242">
        <v>246</v>
      </c>
      <c r="D264" s="216"/>
      <c r="E264" s="326"/>
      <c r="F264" s="327"/>
      <c r="G264" s="135"/>
      <c r="H264" s="129"/>
      <c r="I264" s="265"/>
      <c r="J264" s="141"/>
      <c r="K264" s="145"/>
      <c r="L264" s="266">
        <f t="shared" si="13"/>
      </c>
      <c r="M264" s="122"/>
      <c r="N264" s="122"/>
      <c r="O264" s="268">
        <f t="shared" si="8"/>
      </c>
      <c r="P264" s="123">
        <f t="shared" si="9"/>
      </c>
      <c r="Q264" s="41"/>
      <c r="R264" s="41"/>
      <c r="S264" s="57">
        <f t="shared" si="5"/>
        <v>0</v>
      </c>
      <c r="T264" s="57">
        <f t="shared" si="12"/>
        <v>0</v>
      </c>
      <c r="U264" s="41"/>
      <c r="V264" s="41"/>
      <c r="AF264" s="1"/>
      <c r="AG264" s="13"/>
      <c r="AH264" s="13"/>
      <c r="AI264" s="13"/>
      <c r="AJ264" s="13"/>
      <c r="AK264" s="13"/>
      <c r="AL264" s="13"/>
      <c r="AM264" s="13"/>
      <c r="AN264" s="1"/>
    </row>
    <row r="265" spans="1:40" ht="30" customHeight="1" hidden="1">
      <c r="A265" s="16"/>
      <c r="B265" s="1"/>
      <c r="C265" s="118">
        <v>247</v>
      </c>
      <c r="D265" s="216"/>
      <c r="E265" s="326"/>
      <c r="F265" s="327"/>
      <c r="G265" s="135"/>
      <c r="H265" s="129"/>
      <c r="I265" s="265"/>
      <c r="J265" s="141"/>
      <c r="K265" s="145"/>
      <c r="L265" s="266">
        <f t="shared" si="13"/>
      </c>
      <c r="M265" s="122"/>
      <c r="N265" s="122"/>
      <c r="O265" s="268">
        <f t="shared" si="8"/>
      </c>
      <c r="P265" s="123">
        <f t="shared" si="9"/>
      </c>
      <c r="Q265" s="41"/>
      <c r="R265" s="41"/>
      <c r="S265" s="57">
        <f t="shared" si="5"/>
        <v>0</v>
      </c>
      <c r="T265" s="57">
        <f t="shared" si="12"/>
        <v>0</v>
      </c>
      <c r="U265" s="41"/>
      <c r="V265" s="41"/>
      <c r="AF265" s="1"/>
      <c r="AG265" s="13"/>
      <c r="AH265" s="13"/>
      <c r="AI265" s="13"/>
      <c r="AJ265" s="13"/>
      <c r="AK265" s="13"/>
      <c r="AL265" s="13"/>
      <c r="AM265" s="13"/>
      <c r="AN265" s="1"/>
    </row>
    <row r="266" spans="1:40" ht="30" customHeight="1" hidden="1">
      <c r="A266" s="16"/>
      <c r="B266" s="1"/>
      <c r="C266" s="242">
        <v>248</v>
      </c>
      <c r="D266" s="216"/>
      <c r="E266" s="326"/>
      <c r="F266" s="327"/>
      <c r="G266" s="135"/>
      <c r="H266" s="129"/>
      <c r="I266" s="265"/>
      <c r="J266" s="141"/>
      <c r="K266" s="145"/>
      <c r="L266" s="266">
        <f t="shared" si="13"/>
      </c>
      <c r="M266" s="122"/>
      <c r="N266" s="122"/>
      <c r="O266" s="268">
        <f t="shared" si="8"/>
      </c>
      <c r="P266" s="123">
        <f t="shared" si="9"/>
      </c>
      <c r="Q266" s="41"/>
      <c r="R266" s="41"/>
      <c r="S266" s="57">
        <f t="shared" si="5"/>
        <v>0</v>
      </c>
      <c r="T266" s="57">
        <f t="shared" si="12"/>
        <v>0</v>
      </c>
      <c r="U266" s="41"/>
      <c r="V266" s="41"/>
      <c r="AF266" s="1"/>
      <c r="AG266" s="13"/>
      <c r="AH266" s="13"/>
      <c r="AI266" s="13"/>
      <c r="AJ266" s="13"/>
      <c r="AK266" s="13"/>
      <c r="AL266" s="13"/>
      <c r="AM266" s="13"/>
      <c r="AN266" s="1"/>
    </row>
    <row r="267" spans="1:40" ht="30" customHeight="1" hidden="1">
      <c r="A267" s="16"/>
      <c r="B267" s="1"/>
      <c r="C267" s="118">
        <v>249</v>
      </c>
      <c r="D267" s="216"/>
      <c r="E267" s="326"/>
      <c r="F267" s="327"/>
      <c r="G267" s="135"/>
      <c r="H267" s="129"/>
      <c r="I267" s="265"/>
      <c r="J267" s="141"/>
      <c r="K267" s="145"/>
      <c r="L267" s="266">
        <f t="shared" si="13"/>
      </c>
      <c r="M267" s="122"/>
      <c r="N267" s="122"/>
      <c r="O267" s="268">
        <f t="shared" si="8"/>
      </c>
      <c r="P267" s="123">
        <f t="shared" si="9"/>
      </c>
      <c r="Q267" s="41"/>
      <c r="R267" s="41"/>
      <c r="S267" s="57">
        <f t="shared" si="5"/>
        <v>0</v>
      </c>
      <c r="T267" s="57">
        <f t="shared" si="12"/>
        <v>0</v>
      </c>
      <c r="U267" s="41"/>
      <c r="V267" s="41"/>
      <c r="AF267" s="1"/>
      <c r="AG267" s="13"/>
      <c r="AH267" s="13"/>
      <c r="AI267" s="13"/>
      <c r="AJ267" s="13"/>
      <c r="AK267" s="13"/>
      <c r="AL267" s="13"/>
      <c r="AM267" s="13"/>
      <c r="AN267" s="1"/>
    </row>
    <row r="268" spans="1:40" ht="30" customHeight="1" hidden="1">
      <c r="A268" s="16"/>
      <c r="B268" s="1"/>
      <c r="C268" s="242">
        <v>250</v>
      </c>
      <c r="D268" s="216"/>
      <c r="E268" s="326"/>
      <c r="F268" s="327"/>
      <c r="G268" s="135"/>
      <c r="H268" s="129"/>
      <c r="I268" s="265"/>
      <c r="J268" s="141"/>
      <c r="K268" s="145"/>
      <c r="L268" s="266">
        <f t="shared" si="13"/>
      </c>
      <c r="M268" s="122"/>
      <c r="N268" s="122"/>
      <c r="O268" s="268">
        <f t="shared" si="8"/>
      </c>
      <c r="P268" s="123">
        <f t="shared" si="9"/>
      </c>
      <c r="Q268" s="41"/>
      <c r="R268" s="41"/>
      <c r="S268" s="57">
        <f t="shared" si="5"/>
        <v>0</v>
      </c>
      <c r="T268" s="57">
        <f t="shared" si="12"/>
        <v>0</v>
      </c>
      <c r="U268" s="41"/>
      <c r="V268" s="41"/>
      <c r="AF268" s="1"/>
      <c r="AG268" s="13"/>
      <c r="AH268" s="13"/>
      <c r="AI268" s="13"/>
      <c r="AJ268" s="13"/>
      <c r="AK268" s="13"/>
      <c r="AL268" s="13"/>
      <c r="AM268" s="13"/>
      <c r="AN268" s="1"/>
    </row>
    <row r="269" spans="1:40" ht="30" customHeight="1" hidden="1">
      <c r="A269" s="16"/>
      <c r="B269" s="1"/>
      <c r="C269" s="118">
        <v>251</v>
      </c>
      <c r="D269" s="216"/>
      <c r="E269" s="326"/>
      <c r="F269" s="327"/>
      <c r="G269" s="135"/>
      <c r="H269" s="129"/>
      <c r="I269" s="265"/>
      <c r="J269" s="141"/>
      <c r="K269" s="145"/>
      <c r="L269" s="266">
        <f t="shared" si="13"/>
      </c>
      <c r="M269" s="122"/>
      <c r="N269" s="122"/>
      <c r="O269" s="268">
        <f t="shared" si="8"/>
      </c>
      <c r="P269" s="123">
        <f t="shared" si="9"/>
      </c>
      <c r="Q269" s="41"/>
      <c r="R269" s="41"/>
      <c r="S269" s="57">
        <f t="shared" si="5"/>
        <v>0</v>
      </c>
      <c r="T269" s="57">
        <f t="shared" si="12"/>
        <v>0</v>
      </c>
      <c r="U269" s="41"/>
      <c r="V269" s="41"/>
      <c r="AF269" s="1"/>
      <c r="AG269" s="13"/>
      <c r="AH269" s="13"/>
      <c r="AI269" s="13"/>
      <c r="AJ269" s="13"/>
      <c r="AK269" s="13"/>
      <c r="AL269" s="13"/>
      <c r="AM269" s="13"/>
      <c r="AN269" s="1"/>
    </row>
    <row r="270" spans="1:40" ht="30" customHeight="1" hidden="1">
      <c r="A270" s="16"/>
      <c r="B270" s="1"/>
      <c r="C270" s="242">
        <v>252</v>
      </c>
      <c r="D270" s="216"/>
      <c r="E270" s="326"/>
      <c r="F270" s="327"/>
      <c r="G270" s="135"/>
      <c r="H270" s="129"/>
      <c r="I270" s="265"/>
      <c r="J270" s="141"/>
      <c r="K270" s="145"/>
      <c r="L270" s="266">
        <f t="shared" si="13"/>
      </c>
      <c r="M270" s="122"/>
      <c r="N270" s="122"/>
      <c r="O270" s="268">
        <f t="shared" si="8"/>
      </c>
      <c r="P270" s="123">
        <f t="shared" si="9"/>
      </c>
      <c r="Q270" s="41"/>
      <c r="R270" s="41"/>
      <c r="S270" s="57">
        <f t="shared" si="5"/>
        <v>0</v>
      </c>
      <c r="T270" s="57">
        <f t="shared" si="12"/>
        <v>0</v>
      </c>
      <c r="U270" s="41"/>
      <c r="V270" s="41"/>
      <c r="AF270" s="1"/>
      <c r="AG270" s="13"/>
      <c r="AH270" s="13"/>
      <c r="AI270" s="13"/>
      <c r="AJ270" s="13"/>
      <c r="AK270" s="13"/>
      <c r="AL270" s="13"/>
      <c r="AM270" s="13"/>
      <c r="AN270" s="1"/>
    </row>
    <row r="271" spans="1:40" ht="30" customHeight="1" hidden="1">
      <c r="A271" s="16"/>
      <c r="B271" s="1"/>
      <c r="C271" s="118">
        <v>253</v>
      </c>
      <c r="D271" s="216"/>
      <c r="E271" s="326"/>
      <c r="F271" s="327"/>
      <c r="G271" s="135"/>
      <c r="H271" s="129"/>
      <c r="I271" s="265"/>
      <c r="J271" s="141"/>
      <c r="K271" s="145"/>
      <c r="L271" s="266">
        <f t="shared" si="13"/>
      </c>
      <c r="M271" s="122"/>
      <c r="N271" s="122"/>
      <c r="O271" s="268">
        <f t="shared" si="8"/>
      </c>
      <c r="P271" s="123">
        <f t="shared" si="9"/>
      </c>
      <c r="Q271" s="41"/>
      <c r="R271" s="41"/>
      <c r="S271" s="57">
        <f t="shared" si="5"/>
        <v>0</v>
      </c>
      <c r="T271" s="57">
        <f t="shared" si="12"/>
        <v>0</v>
      </c>
      <c r="U271" s="41"/>
      <c r="V271" s="41"/>
      <c r="AF271" s="1"/>
      <c r="AG271" s="13"/>
      <c r="AH271" s="13"/>
      <c r="AI271" s="13"/>
      <c r="AJ271" s="13"/>
      <c r="AK271" s="13"/>
      <c r="AL271" s="13"/>
      <c r="AM271" s="13"/>
      <c r="AN271" s="1"/>
    </row>
    <row r="272" spans="1:40" ht="30" customHeight="1" hidden="1">
      <c r="A272" s="16"/>
      <c r="B272" s="1"/>
      <c r="C272" s="242">
        <v>254</v>
      </c>
      <c r="D272" s="216"/>
      <c r="E272" s="326"/>
      <c r="F272" s="327"/>
      <c r="G272" s="135"/>
      <c r="H272" s="129"/>
      <c r="I272" s="265"/>
      <c r="J272" s="141"/>
      <c r="K272" s="145"/>
      <c r="L272" s="266">
        <f t="shared" si="13"/>
      </c>
      <c r="M272" s="122"/>
      <c r="N272" s="122"/>
      <c r="O272" s="268">
        <f t="shared" si="8"/>
      </c>
      <c r="P272" s="123">
        <f t="shared" si="9"/>
      </c>
      <c r="Q272" s="41"/>
      <c r="R272" s="41"/>
      <c r="S272" s="57">
        <f t="shared" si="5"/>
        <v>0</v>
      </c>
      <c r="T272" s="57">
        <f t="shared" si="12"/>
        <v>0</v>
      </c>
      <c r="U272" s="41"/>
      <c r="V272" s="41"/>
      <c r="AF272" s="1"/>
      <c r="AG272" s="13"/>
      <c r="AH272" s="13"/>
      <c r="AI272" s="13"/>
      <c r="AJ272" s="13"/>
      <c r="AK272" s="13"/>
      <c r="AL272" s="13"/>
      <c r="AM272" s="13"/>
      <c r="AN272" s="1"/>
    </row>
    <row r="273" spans="1:40" ht="30" customHeight="1" hidden="1">
      <c r="A273" s="16"/>
      <c r="B273" s="1"/>
      <c r="C273" s="118">
        <v>255</v>
      </c>
      <c r="D273" s="216"/>
      <c r="E273" s="326"/>
      <c r="F273" s="327"/>
      <c r="G273" s="135"/>
      <c r="H273" s="129"/>
      <c r="I273" s="265"/>
      <c r="J273" s="141"/>
      <c r="K273" s="145"/>
      <c r="L273" s="266">
        <f t="shared" si="13"/>
      </c>
      <c r="M273" s="122"/>
      <c r="N273" s="122"/>
      <c r="O273" s="268">
        <f t="shared" si="8"/>
      </c>
      <c r="P273" s="123">
        <f t="shared" si="9"/>
      </c>
      <c r="Q273" s="41"/>
      <c r="R273" s="41"/>
      <c r="S273" s="57">
        <f t="shared" si="5"/>
        <v>0</v>
      </c>
      <c r="T273" s="57">
        <f t="shared" si="12"/>
        <v>0</v>
      </c>
      <c r="U273" s="41"/>
      <c r="V273" s="41"/>
      <c r="AF273" s="1"/>
      <c r="AG273" s="13"/>
      <c r="AH273" s="13"/>
      <c r="AI273" s="13"/>
      <c r="AJ273" s="13"/>
      <c r="AK273" s="13"/>
      <c r="AL273" s="13"/>
      <c r="AM273" s="13"/>
      <c r="AN273" s="1"/>
    </row>
    <row r="274" spans="1:40" ht="30" customHeight="1" hidden="1">
      <c r="A274" s="16"/>
      <c r="B274" s="1"/>
      <c r="C274" s="242">
        <v>256</v>
      </c>
      <c r="D274" s="216"/>
      <c r="E274" s="326"/>
      <c r="F274" s="327"/>
      <c r="G274" s="135"/>
      <c r="H274" s="129"/>
      <c r="I274" s="265"/>
      <c r="J274" s="141"/>
      <c r="K274" s="145"/>
      <c r="L274" s="266">
        <f t="shared" si="13"/>
      </c>
      <c r="M274" s="122"/>
      <c r="N274" s="122"/>
      <c r="O274" s="268">
        <f t="shared" si="8"/>
      </c>
      <c r="P274" s="123">
        <f t="shared" si="9"/>
      </c>
      <c r="Q274" s="41"/>
      <c r="R274" s="41"/>
      <c r="S274" s="57">
        <f t="shared" si="5"/>
        <v>0</v>
      </c>
      <c r="T274" s="57">
        <f t="shared" si="12"/>
        <v>0</v>
      </c>
      <c r="U274" s="41"/>
      <c r="V274" s="41"/>
      <c r="AF274" s="1"/>
      <c r="AG274" s="13"/>
      <c r="AH274" s="13"/>
      <c r="AI274" s="13"/>
      <c r="AJ274" s="13"/>
      <c r="AK274" s="13"/>
      <c r="AL274" s="13"/>
      <c r="AM274" s="13"/>
      <c r="AN274" s="1"/>
    </row>
    <row r="275" spans="1:40" ht="30" customHeight="1" hidden="1">
      <c r="A275" s="16"/>
      <c r="B275" s="1"/>
      <c r="C275" s="118">
        <v>257</v>
      </c>
      <c r="D275" s="216"/>
      <c r="E275" s="326"/>
      <c r="F275" s="327"/>
      <c r="G275" s="135"/>
      <c r="H275" s="129"/>
      <c r="I275" s="265"/>
      <c r="J275" s="141"/>
      <c r="K275" s="145"/>
      <c r="L275" s="266">
        <f t="shared" si="13"/>
      </c>
      <c r="M275" s="122"/>
      <c r="N275" s="122"/>
      <c r="O275" s="268">
        <f t="shared" si="8"/>
      </c>
      <c r="P275" s="123">
        <f t="shared" si="9"/>
      </c>
      <c r="Q275" s="41"/>
      <c r="R275" s="41"/>
      <c r="S275" s="57">
        <f t="shared" si="5"/>
        <v>0</v>
      </c>
      <c r="T275" s="57">
        <f aca="true" t="shared" si="14" ref="T275:T306">IF(E275="",0,IF(LEFT(H275,1)="■",0,1))</f>
        <v>0</v>
      </c>
      <c r="U275" s="41"/>
      <c r="V275" s="41"/>
      <c r="AF275" s="1"/>
      <c r="AG275" s="13"/>
      <c r="AH275" s="13"/>
      <c r="AI275" s="13"/>
      <c r="AJ275" s="13"/>
      <c r="AK275" s="13"/>
      <c r="AL275" s="13"/>
      <c r="AM275" s="13"/>
      <c r="AN275" s="1"/>
    </row>
    <row r="276" spans="1:40" ht="30" customHeight="1" hidden="1">
      <c r="A276" s="16"/>
      <c r="B276" s="1"/>
      <c r="C276" s="242">
        <v>258</v>
      </c>
      <c r="D276" s="216"/>
      <c r="E276" s="326"/>
      <c r="F276" s="327"/>
      <c r="G276" s="135"/>
      <c r="H276" s="129"/>
      <c r="I276" s="265"/>
      <c r="J276" s="141"/>
      <c r="K276" s="145"/>
      <c r="L276" s="266">
        <f aca="true" t="shared" si="15" ref="L276:L306">IF(OR(G276="■両方■",G276="□運営■"),IF(OR(J276=0,K276=0),"",_xlfn.IFERROR(DATEDIF(DATE(IF(LEFT(J276,1)="H",MID(J276,2,2)+1988,IF(LEFT(J276,1)="R",MID(J276,2,2)+2018)),K276,1),DATE(RIGHT($J$16,1)+2018,$M$16,1),"y"),"未")),"")</f>
      </c>
      <c r="M276" s="122"/>
      <c r="N276" s="122"/>
      <c r="O276" s="268">
        <f t="shared" si="8"/>
      </c>
      <c r="P276" s="123">
        <f t="shared" si="9"/>
      </c>
      <c r="Q276" s="41"/>
      <c r="R276" s="41"/>
      <c r="S276" s="57">
        <f t="shared" si="5"/>
        <v>0</v>
      </c>
      <c r="T276" s="57">
        <f t="shared" si="14"/>
        <v>0</v>
      </c>
      <c r="U276" s="41"/>
      <c r="V276" s="41"/>
      <c r="AF276" s="1"/>
      <c r="AG276" s="13"/>
      <c r="AH276" s="13"/>
      <c r="AI276" s="13"/>
      <c r="AJ276" s="13"/>
      <c r="AK276" s="13"/>
      <c r="AL276" s="13"/>
      <c r="AM276" s="13"/>
      <c r="AN276" s="1"/>
    </row>
    <row r="277" spans="1:40" ht="30" customHeight="1" hidden="1">
      <c r="A277" s="16"/>
      <c r="B277" s="1"/>
      <c r="C277" s="118">
        <v>259</v>
      </c>
      <c r="D277" s="216"/>
      <c r="E277" s="326"/>
      <c r="F277" s="327"/>
      <c r="G277" s="135"/>
      <c r="H277" s="129"/>
      <c r="I277" s="265"/>
      <c r="J277" s="141"/>
      <c r="K277" s="145"/>
      <c r="L277" s="266">
        <f t="shared" si="15"/>
      </c>
      <c r="M277" s="122"/>
      <c r="N277" s="122"/>
      <c r="O277" s="268">
        <f t="shared" si="8"/>
      </c>
      <c r="P277" s="123">
        <f t="shared" si="9"/>
      </c>
      <c r="Q277" s="41"/>
      <c r="R277" s="41"/>
      <c r="S277" s="57">
        <f t="shared" si="5"/>
        <v>0</v>
      </c>
      <c r="T277" s="57">
        <f t="shared" si="14"/>
        <v>0</v>
      </c>
      <c r="U277" s="41"/>
      <c r="V277" s="41"/>
      <c r="AF277" s="1"/>
      <c r="AG277" s="13"/>
      <c r="AH277" s="13"/>
      <c r="AI277" s="13"/>
      <c r="AJ277" s="13"/>
      <c r="AK277" s="13"/>
      <c r="AL277" s="13"/>
      <c r="AM277" s="13"/>
      <c r="AN277" s="1"/>
    </row>
    <row r="278" spans="1:40" ht="30" customHeight="1" hidden="1">
      <c r="A278" s="16"/>
      <c r="B278" s="1"/>
      <c r="C278" s="242">
        <v>260</v>
      </c>
      <c r="D278" s="216"/>
      <c r="E278" s="326"/>
      <c r="F278" s="327"/>
      <c r="G278" s="135"/>
      <c r="H278" s="129"/>
      <c r="I278" s="265"/>
      <c r="J278" s="141"/>
      <c r="K278" s="145"/>
      <c r="L278" s="266">
        <f t="shared" si="15"/>
      </c>
      <c r="M278" s="122"/>
      <c r="N278" s="122"/>
      <c r="O278" s="268">
        <f t="shared" si="8"/>
      </c>
      <c r="P278" s="123">
        <f t="shared" si="9"/>
      </c>
      <c r="Q278" s="41"/>
      <c r="R278" s="41"/>
      <c r="S278" s="57">
        <f t="shared" si="5"/>
        <v>0</v>
      </c>
      <c r="T278" s="57">
        <f t="shared" si="14"/>
        <v>0</v>
      </c>
      <c r="U278" s="41"/>
      <c r="V278" s="41"/>
      <c r="AF278" s="1"/>
      <c r="AG278" s="13"/>
      <c r="AH278" s="13"/>
      <c r="AI278" s="13"/>
      <c r="AJ278" s="13"/>
      <c r="AK278" s="13"/>
      <c r="AL278" s="13"/>
      <c r="AM278" s="13"/>
      <c r="AN278" s="1"/>
    </row>
    <row r="279" spans="1:40" ht="30" customHeight="1" hidden="1">
      <c r="A279" s="16"/>
      <c r="B279" s="1"/>
      <c r="C279" s="118">
        <v>261</v>
      </c>
      <c r="D279" s="216"/>
      <c r="E279" s="326"/>
      <c r="F279" s="327"/>
      <c r="G279" s="135"/>
      <c r="H279" s="129"/>
      <c r="I279" s="265"/>
      <c r="J279" s="141"/>
      <c r="K279" s="145"/>
      <c r="L279" s="266">
        <f t="shared" si="15"/>
      </c>
      <c r="M279" s="122"/>
      <c r="N279" s="122"/>
      <c r="O279" s="268">
        <f t="shared" si="8"/>
      </c>
      <c r="P279" s="123">
        <f t="shared" si="9"/>
      </c>
      <c r="Q279" s="41"/>
      <c r="R279" s="41"/>
      <c r="S279" s="57">
        <f t="shared" si="5"/>
        <v>0</v>
      </c>
      <c r="T279" s="57">
        <f t="shared" si="14"/>
        <v>0</v>
      </c>
      <c r="U279" s="41"/>
      <c r="V279" s="41"/>
      <c r="AF279" s="1"/>
      <c r="AG279" s="13"/>
      <c r="AH279" s="13"/>
      <c r="AI279" s="13"/>
      <c r="AJ279" s="13"/>
      <c r="AK279" s="13"/>
      <c r="AL279" s="13"/>
      <c r="AM279" s="13"/>
      <c r="AN279" s="1"/>
    </row>
    <row r="280" spans="1:40" ht="30" customHeight="1" hidden="1">
      <c r="A280" s="16"/>
      <c r="B280" s="1"/>
      <c r="C280" s="242">
        <v>262</v>
      </c>
      <c r="D280" s="216"/>
      <c r="E280" s="326"/>
      <c r="F280" s="327"/>
      <c r="G280" s="135"/>
      <c r="H280" s="129"/>
      <c r="I280" s="265"/>
      <c r="J280" s="141"/>
      <c r="K280" s="145"/>
      <c r="L280" s="266">
        <f t="shared" si="15"/>
      </c>
      <c r="M280" s="122"/>
      <c r="N280" s="122"/>
      <c r="O280" s="268">
        <f t="shared" si="8"/>
      </c>
      <c r="P280" s="123">
        <f t="shared" si="9"/>
      </c>
      <c r="Q280" s="41"/>
      <c r="R280" s="41"/>
      <c r="S280" s="57">
        <f t="shared" si="5"/>
        <v>0</v>
      </c>
      <c r="T280" s="57">
        <f t="shared" si="14"/>
        <v>0</v>
      </c>
      <c r="U280" s="41"/>
      <c r="V280" s="41"/>
      <c r="AF280" s="1"/>
      <c r="AG280" s="13"/>
      <c r="AH280" s="13"/>
      <c r="AI280" s="13"/>
      <c r="AJ280" s="13"/>
      <c r="AK280" s="13"/>
      <c r="AL280" s="13"/>
      <c r="AM280" s="13"/>
      <c r="AN280" s="1"/>
    </row>
    <row r="281" spans="1:40" ht="30" customHeight="1" hidden="1">
      <c r="A281" s="16"/>
      <c r="B281" s="1"/>
      <c r="C281" s="118">
        <v>263</v>
      </c>
      <c r="D281" s="216"/>
      <c r="E281" s="326"/>
      <c r="F281" s="327"/>
      <c r="G281" s="135"/>
      <c r="H281" s="129"/>
      <c r="I281" s="265"/>
      <c r="J281" s="141"/>
      <c r="K281" s="145"/>
      <c r="L281" s="266">
        <f t="shared" si="15"/>
      </c>
      <c r="M281" s="122"/>
      <c r="N281" s="122"/>
      <c r="O281" s="268">
        <f t="shared" si="8"/>
      </c>
      <c r="P281" s="123">
        <f t="shared" si="9"/>
      </c>
      <c r="Q281" s="41"/>
      <c r="R281" s="41"/>
      <c r="S281" s="57">
        <f t="shared" si="5"/>
        <v>0</v>
      </c>
      <c r="T281" s="57">
        <f t="shared" si="14"/>
        <v>0</v>
      </c>
      <c r="U281" s="41"/>
      <c r="V281" s="41"/>
      <c r="AF281" s="1"/>
      <c r="AG281" s="13"/>
      <c r="AH281" s="13"/>
      <c r="AI281" s="13"/>
      <c r="AJ281" s="13"/>
      <c r="AK281" s="13"/>
      <c r="AL281" s="13"/>
      <c r="AM281" s="13"/>
      <c r="AN281" s="1"/>
    </row>
    <row r="282" spans="1:40" ht="30" customHeight="1" hidden="1">
      <c r="A282" s="16"/>
      <c r="B282" s="1"/>
      <c r="C282" s="242">
        <v>264</v>
      </c>
      <c r="D282" s="216"/>
      <c r="E282" s="326"/>
      <c r="F282" s="327"/>
      <c r="G282" s="135"/>
      <c r="H282" s="129"/>
      <c r="I282" s="265"/>
      <c r="J282" s="141"/>
      <c r="K282" s="145"/>
      <c r="L282" s="266">
        <f t="shared" si="15"/>
      </c>
      <c r="M282" s="122"/>
      <c r="N282" s="122"/>
      <c r="O282" s="268">
        <f t="shared" si="8"/>
      </c>
      <c r="P282" s="123">
        <f t="shared" si="9"/>
      </c>
      <c r="Q282" s="41"/>
      <c r="R282" s="41"/>
      <c r="S282" s="57">
        <f t="shared" si="5"/>
        <v>0</v>
      </c>
      <c r="T282" s="57">
        <f t="shared" si="14"/>
        <v>0</v>
      </c>
      <c r="U282" s="41"/>
      <c r="V282" s="41"/>
      <c r="AF282" s="1"/>
      <c r="AG282" s="13"/>
      <c r="AH282" s="13"/>
      <c r="AI282" s="13"/>
      <c r="AJ282" s="13"/>
      <c r="AK282" s="13"/>
      <c r="AL282" s="13"/>
      <c r="AM282" s="13"/>
      <c r="AN282" s="1"/>
    </row>
    <row r="283" spans="1:40" ht="30" customHeight="1" hidden="1">
      <c r="A283" s="16"/>
      <c r="B283" s="1"/>
      <c r="C283" s="118">
        <v>265</v>
      </c>
      <c r="D283" s="216"/>
      <c r="E283" s="326"/>
      <c r="F283" s="327"/>
      <c r="G283" s="135"/>
      <c r="H283" s="129"/>
      <c r="I283" s="265"/>
      <c r="J283" s="141"/>
      <c r="K283" s="145"/>
      <c r="L283" s="266">
        <f t="shared" si="15"/>
      </c>
      <c r="M283" s="122"/>
      <c r="N283" s="122"/>
      <c r="O283" s="268">
        <f t="shared" si="8"/>
      </c>
      <c r="P283" s="123">
        <f t="shared" si="9"/>
      </c>
      <c r="Q283" s="41"/>
      <c r="R283" s="41"/>
      <c r="S283" s="57">
        <f t="shared" si="5"/>
        <v>0</v>
      </c>
      <c r="T283" s="57">
        <f t="shared" si="14"/>
        <v>0</v>
      </c>
      <c r="U283" s="41"/>
      <c r="V283" s="41"/>
      <c r="AF283" s="1"/>
      <c r="AG283" s="13"/>
      <c r="AH283" s="13"/>
      <c r="AI283" s="13"/>
      <c r="AJ283" s="13"/>
      <c r="AK283" s="13"/>
      <c r="AL283" s="13"/>
      <c r="AM283" s="13"/>
      <c r="AN283" s="1"/>
    </row>
    <row r="284" spans="1:40" ht="30" customHeight="1" hidden="1">
      <c r="A284" s="16"/>
      <c r="B284" s="1"/>
      <c r="C284" s="242">
        <v>266</v>
      </c>
      <c r="D284" s="216"/>
      <c r="E284" s="326"/>
      <c r="F284" s="327"/>
      <c r="G284" s="135"/>
      <c r="H284" s="129"/>
      <c r="I284" s="265"/>
      <c r="J284" s="141"/>
      <c r="K284" s="145"/>
      <c r="L284" s="266">
        <f t="shared" si="15"/>
      </c>
      <c r="M284" s="122"/>
      <c r="N284" s="122"/>
      <c r="O284" s="268">
        <f t="shared" si="8"/>
      </c>
      <c r="P284" s="123">
        <f t="shared" si="9"/>
      </c>
      <c r="Q284" s="41"/>
      <c r="R284" s="41"/>
      <c r="S284" s="57">
        <f t="shared" si="5"/>
        <v>0</v>
      </c>
      <c r="T284" s="57">
        <f t="shared" si="14"/>
        <v>0</v>
      </c>
      <c r="U284" s="41"/>
      <c r="V284" s="41"/>
      <c r="AF284" s="1"/>
      <c r="AG284" s="13"/>
      <c r="AH284" s="13"/>
      <c r="AI284" s="13"/>
      <c r="AJ284" s="13"/>
      <c r="AK284" s="13"/>
      <c r="AL284" s="13"/>
      <c r="AM284" s="13"/>
      <c r="AN284" s="1"/>
    </row>
    <row r="285" spans="1:40" ht="30" customHeight="1" hidden="1">
      <c r="A285" s="16"/>
      <c r="B285" s="1"/>
      <c r="C285" s="118">
        <v>267</v>
      </c>
      <c r="D285" s="216"/>
      <c r="E285" s="326"/>
      <c r="F285" s="327"/>
      <c r="G285" s="135"/>
      <c r="H285" s="129"/>
      <c r="I285" s="265"/>
      <c r="J285" s="141"/>
      <c r="K285" s="145"/>
      <c r="L285" s="266">
        <f t="shared" si="15"/>
      </c>
      <c r="M285" s="122"/>
      <c r="N285" s="122"/>
      <c r="O285" s="268">
        <f t="shared" si="8"/>
      </c>
      <c r="P285" s="123">
        <f t="shared" si="9"/>
      </c>
      <c r="Q285" s="41"/>
      <c r="R285" s="41"/>
      <c r="S285" s="57">
        <f t="shared" si="5"/>
        <v>0</v>
      </c>
      <c r="T285" s="57">
        <f t="shared" si="14"/>
        <v>0</v>
      </c>
      <c r="U285" s="41"/>
      <c r="V285" s="41"/>
      <c r="AF285" s="1"/>
      <c r="AG285" s="13"/>
      <c r="AH285" s="13"/>
      <c r="AI285" s="13"/>
      <c r="AJ285" s="13"/>
      <c r="AK285" s="13"/>
      <c r="AL285" s="13"/>
      <c r="AM285" s="13"/>
      <c r="AN285" s="1"/>
    </row>
    <row r="286" spans="1:40" ht="30" customHeight="1" hidden="1">
      <c r="A286" s="16"/>
      <c r="B286" s="1"/>
      <c r="C286" s="242">
        <v>268</v>
      </c>
      <c r="D286" s="216"/>
      <c r="E286" s="326"/>
      <c r="F286" s="327"/>
      <c r="G286" s="135"/>
      <c r="H286" s="129"/>
      <c r="I286" s="265"/>
      <c r="J286" s="141"/>
      <c r="K286" s="145"/>
      <c r="L286" s="266">
        <f t="shared" si="15"/>
      </c>
      <c r="M286" s="122"/>
      <c r="N286" s="122"/>
      <c r="O286" s="268">
        <f t="shared" si="8"/>
      </c>
      <c r="P286" s="123">
        <f t="shared" si="9"/>
      </c>
      <c r="Q286" s="41"/>
      <c r="R286" s="41"/>
      <c r="S286" s="57">
        <f t="shared" si="5"/>
        <v>0</v>
      </c>
      <c r="T286" s="57">
        <f t="shared" si="14"/>
        <v>0</v>
      </c>
      <c r="U286" s="41"/>
      <c r="V286" s="41"/>
      <c r="AF286" s="1"/>
      <c r="AG286" s="13"/>
      <c r="AH286" s="13"/>
      <c r="AI286" s="13"/>
      <c r="AJ286" s="13"/>
      <c r="AK286" s="13"/>
      <c r="AL286" s="13"/>
      <c r="AM286" s="13"/>
      <c r="AN286" s="1"/>
    </row>
    <row r="287" spans="1:40" ht="30" customHeight="1" hidden="1">
      <c r="A287" s="16"/>
      <c r="B287" s="1"/>
      <c r="C287" s="118">
        <v>269</v>
      </c>
      <c r="D287" s="216"/>
      <c r="E287" s="326"/>
      <c r="F287" s="327"/>
      <c r="G287" s="135"/>
      <c r="H287" s="129"/>
      <c r="I287" s="265"/>
      <c r="J287" s="141"/>
      <c r="K287" s="145"/>
      <c r="L287" s="266">
        <f t="shared" si="15"/>
      </c>
      <c r="M287" s="122"/>
      <c r="N287" s="122"/>
      <c r="O287" s="268">
        <f t="shared" si="8"/>
      </c>
      <c r="P287" s="123">
        <f t="shared" si="9"/>
      </c>
      <c r="Q287" s="41"/>
      <c r="R287" s="41"/>
      <c r="S287" s="57">
        <f t="shared" si="5"/>
        <v>0</v>
      </c>
      <c r="T287" s="57">
        <f t="shared" si="14"/>
        <v>0</v>
      </c>
      <c r="U287" s="41"/>
      <c r="V287" s="41"/>
      <c r="AF287" s="1"/>
      <c r="AG287" s="13"/>
      <c r="AH287" s="13"/>
      <c r="AI287" s="13"/>
      <c r="AJ287" s="13"/>
      <c r="AK287" s="13"/>
      <c r="AL287" s="13"/>
      <c r="AM287" s="13"/>
      <c r="AN287" s="1"/>
    </row>
    <row r="288" spans="1:40" ht="30" customHeight="1" hidden="1">
      <c r="A288" s="16"/>
      <c r="B288" s="1"/>
      <c r="C288" s="242">
        <v>270</v>
      </c>
      <c r="D288" s="216"/>
      <c r="E288" s="326"/>
      <c r="F288" s="327"/>
      <c r="G288" s="135"/>
      <c r="H288" s="129"/>
      <c r="I288" s="265"/>
      <c r="J288" s="141"/>
      <c r="K288" s="145"/>
      <c r="L288" s="266">
        <f t="shared" si="15"/>
      </c>
      <c r="M288" s="122"/>
      <c r="N288" s="122"/>
      <c r="O288" s="268">
        <f t="shared" si="8"/>
      </c>
      <c r="P288" s="123">
        <f t="shared" si="9"/>
      </c>
      <c r="Q288" s="41"/>
      <c r="R288" s="41"/>
      <c r="S288" s="57">
        <f t="shared" si="5"/>
        <v>0</v>
      </c>
      <c r="T288" s="57">
        <f t="shared" si="14"/>
        <v>0</v>
      </c>
      <c r="U288" s="41"/>
      <c r="V288" s="41"/>
      <c r="AF288" s="1"/>
      <c r="AG288" s="13"/>
      <c r="AH288" s="13"/>
      <c r="AI288" s="13"/>
      <c r="AJ288" s="13"/>
      <c r="AK288" s="13"/>
      <c r="AL288" s="13"/>
      <c r="AM288" s="13"/>
      <c r="AN288" s="1"/>
    </row>
    <row r="289" spans="1:40" ht="30" customHeight="1" hidden="1">
      <c r="A289" s="16"/>
      <c r="B289" s="1"/>
      <c r="C289" s="118">
        <v>271</v>
      </c>
      <c r="D289" s="216"/>
      <c r="E289" s="326"/>
      <c r="F289" s="327"/>
      <c r="G289" s="135"/>
      <c r="H289" s="129"/>
      <c r="I289" s="265"/>
      <c r="J289" s="141"/>
      <c r="K289" s="145"/>
      <c r="L289" s="266">
        <f t="shared" si="15"/>
      </c>
      <c r="M289" s="122"/>
      <c r="N289" s="122"/>
      <c r="O289" s="268">
        <f t="shared" si="8"/>
      </c>
      <c r="P289" s="123">
        <f t="shared" si="9"/>
      </c>
      <c r="Q289" s="41"/>
      <c r="R289" s="41"/>
      <c r="S289" s="57">
        <f t="shared" si="5"/>
        <v>0</v>
      </c>
      <c r="T289" s="57">
        <f t="shared" si="14"/>
        <v>0</v>
      </c>
      <c r="U289" s="41"/>
      <c r="V289" s="41"/>
      <c r="AF289" s="1"/>
      <c r="AG289" s="13"/>
      <c r="AH289" s="13"/>
      <c r="AI289" s="13"/>
      <c r="AJ289" s="13"/>
      <c r="AK289" s="13"/>
      <c r="AL289" s="13"/>
      <c r="AM289" s="13"/>
      <c r="AN289" s="1"/>
    </row>
    <row r="290" spans="1:40" ht="30" customHeight="1" hidden="1">
      <c r="A290" s="16"/>
      <c r="B290" s="1"/>
      <c r="C290" s="242">
        <v>272</v>
      </c>
      <c r="D290" s="216"/>
      <c r="E290" s="326"/>
      <c r="F290" s="327"/>
      <c r="G290" s="135"/>
      <c r="H290" s="129"/>
      <c r="I290" s="265"/>
      <c r="J290" s="141"/>
      <c r="K290" s="145"/>
      <c r="L290" s="266">
        <f t="shared" si="15"/>
      </c>
      <c r="M290" s="122"/>
      <c r="N290" s="122"/>
      <c r="O290" s="268">
        <f t="shared" si="8"/>
      </c>
      <c r="P290" s="123">
        <f t="shared" si="9"/>
      </c>
      <c r="Q290" s="41"/>
      <c r="R290" s="41"/>
      <c r="S290" s="57">
        <f t="shared" si="5"/>
        <v>0</v>
      </c>
      <c r="T290" s="57">
        <f t="shared" si="14"/>
        <v>0</v>
      </c>
      <c r="U290" s="41"/>
      <c r="V290" s="41"/>
      <c r="AF290" s="1"/>
      <c r="AG290" s="13"/>
      <c r="AH290" s="13"/>
      <c r="AI290" s="13"/>
      <c r="AJ290" s="13"/>
      <c r="AK290" s="13"/>
      <c r="AL290" s="13"/>
      <c r="AM290" s="13"/>
      <c r="AN290" s="1"/>
    </row>
    <row r="291" spans="1:40" ht="30" customHeight="1" hidden="1">
      <c r="A291" s="16"/>
      <c r="B291" s="1"/>
      <c r="C291" s="118">
        <v>273</v>
      </c>
      <c r="D291" s="216"/>
      <c r="E291" s="326"/>
      <c r="F291" s="327"/>
      <c r="G291" s="135"/>
      <c r="H291" s="129"/>
      <c r="I291" s="265"/>
      <c r="J291" s="141"/>
      <c r="K291" s="145"/>
      <c r="L291" s="266">
        <f t="shared" si="15"/>
      </c>
      <c r="M291" s="122"/>
      <c r="N291" s="122"/>
      <c r="O291" s="268">
        <f t="shared" si="8"/>
      </c>
      <c r="P291" s="123">
        <f t="shared" si="9"/>
      </c>
      <c r="Q291" s="41"/>
      <c r="R291" s="41"/>
      <c r="S291" s="57">
        <f t="shared" si="5"/>
        <v>0</v>
      </c>
      <c r="T291" s="57">
        <f t="shared" si="14"/>
        <v>0</v>
      </c>
      <c r="U291" s="41"/>
      <c r="V291" s="41"/>
      <c r="AF291" s="1"/>
      <c r="AG291" s="13"/>
      <c r="AH291" s="13"/>
      <c r="AI291" s="13"/>
      <c r="AJ291" s="13"/>
      <c r="AK291" s="13"/>
      <c r="AL291" s="13"/>
      <c r="AM291" s="13"/>
      <c r="AN291" s="1"/>
    </row>
    <row r="292" spans="1:40" ht="30" customHeight="1" hidden="1">
      <c r="A292" s="16"/>
      <c r="B292" s="1"/>
      <c r="C292" s="242">
        <v>274</v>
      </c>
      <c r="D292" s="216"/>
      <c r="E292" s="326"/>
      <c r="F292" s="327"/>
      <c r="G292" s="135"/>
      <c r="H292" s="129"/>
      <c r="I292" s="265"/>
      <c r="J292" s="141"/>
      <c r="K292" s="145"/>
      <c r="L292" s="266">
        <f t="shared" si="15"/>
      </c>
      <c r="M292" s="122"/>
      <c r="N292" s="122"/>
      <c r="O292" s="268">
        <f t="shared" si="8"/>
      </c>
      <c r="P292" s="123">
        <f t="shared" si="9"/>
      </c>
      <c r="Q292" s="41"/>
      <c r="R292" s="41"/>
      <c r="S292" s="57">
        <f t="shared" si="5"/>
        <v>0</v>
      </c>
      <c r="T292" s="57">
        <f t="shared" si="14"/>
        <v>0</v>
      </c>
      <c r="U292" s="41"/>
      <c r="V292" s="41"/>
      <c r="AF292" s="1"/>
      <c r="AG292" s="13"/>
      <c r="AH292" s="13"/>
      <c r="AI292" s="13"/>
      <c r="AJ292" s="13"/>
      <c r="AK292" s="13"/>
      <c r="AL292" s="13"/>
      <c r="AM292" s="13"/>
      <c r="AN292" s="1"/>
    </row>
    <row r="293" spans="1:40" ht="30" customHeight="1" hidden="1">
      <c r="A293" s="16"/>
      <c r="B293" s="1"/>
      <c r="C293" s="118">
        <v>275</v>
      </c>
      <c r="D293" s="216"/>
      <c r="E293" s="326"/>
      <c r="F293" s="327"/>
      <c r="G293" s="135"/>
      <c r="H293" s="129"/>
      <c r="I293" s="265"/>
      <c r="J293" s="141"/>
      <c r="K293" s="145"/>
      <c r="L293" s="266">
        <f t="shared" si="15"/>
      </c>
      <c r="M293" s="122"/>
      <c r="N293" s="122"/>
      <c r="O293" s="268">
        <f t="shared" si="8"/>
      </c>
      <c r="P293" s="123">
        <f t="shared" si="9"/>
      </c>
      <c r="Q293" s="41"/>
      <c r="R293" s="41"/>
      <c r="S293" s="57">
        <f t="shared" si="5"/>
        <v>0</v>
      </c>
      <c r="T293" s="57">
        <f t="shared" si="14"/>
        <v>0</v>
      </c>
      <c r="U293" s="41"/>
      <c r="V293" s="41"/>
      <c r="AF293" s="1"/>
      <c r="AG293" s="13"/>
      <c r="AH293" s="13"/>
      <c r="AI293" s="13"/>
      <c r="AJ293" s="13"/>
      <c r="AK293" s="13"/>
      <c r="AL293" s="13"/>
      <c r="AM293" s="13"/>
      <c r="AN293" s="1"/>
    </row>
    <row r="294" spans="1:40" ht="30" customHeight="1" hidden="1">
      <c r="A294" s="16"/>
      <c r="B294" s="1"/>
      <c r="C294" s="242">
        <v>276</v>
      </c>
      <c r="D294" s="216"/>
      <c r="E294" s="326"/>
      <c r="F294" s="327"/>
      <c r="G294" s="135"/>
      <c r="H294" s="129"/>
      <c r="I294" s="265"/>
      <c r="J294" s="141"/>
      <c r="K294" s="145"/>
      <c r="L294" s="266">
        <f t="shared" si="15"/>
      </c>
      <c r="M294" s="122"/>
      <c r="N294" s="122"/>
      <c r="O294" s="268">
        <f t="shared" si="8"/>
      </c>
      <c r="P294" s="123">
        <f t="shared" si="9"/>
      </c>
      <c r="Q294" s="41"/>
      <c r="R294" s="41"/>
      <c r="S294" s="57">
        <f t="shared" si="5"/>
        <v>0</v>
      </c>
      <c r="T294" s="57">
        <f t="shared" si="14"/>
        <v>0</v>
      </c>
      <c r="U294" s="41"/>
      <c r="V294" s="41"/>
      <c r="AF294" s="1"/>
      <c r="AG294" s="13"/>
      <c r="AH294" s="13"/>
      <c r="AI294" s="13"/>
      <c r="AJ294" s="13"/>
      <c r="AK294" s="13"/>
      <c r="AL294" s="13"/>
      <c r="AM294" s="13"/>
      <c r="AN294" s="1"/>
    </row>
    <row r="295" spans="1:40" ht="30" customHeight="1" hidden="1">
      <c r="A295" s="16"/>
      <c r="B295" s="1"/>
      <c r="C295" s="118">
        <v>277</v>
      </c>
      <c r="D295" s="216"/>
      <c r="E295" s="326"/>
      <c r="F295" s="327"/>
      <c r="G295" s="135"/>
      <c r="H295" s="129"/>
      <c r="I295" s="265"/>
      <c r="J295" s="141"/>
      <c r="K295" s="145"/>
      <c r="L295" s="266">
        <f t="shared" si="15"/>
      </c>
      <c r="M295" s="122"/>
      <c r="N295" s="122"/>
      <c r="O295" s="268">
        <f t="shared" si="8"/>
      </c>
      <c r="P295" s="123">
        <f t="shared" si="9"/>
      </c>
      <c r="Q295" s="41"/>
      <c r="R295" s="41"/>
      <c r="S295" s="57">
        <f t="shared" si="5"/>
        <v>0</v>
      </c>
      <c r="T295" s="57">
        <f t="shared" si="14"/>
        <v>0</v>
      </c>
      <c r="U295" s="41"/>
      <c r="V295" s="41"/>
      <c r="AF295" s="1"/>
      <c r="AG295" s="13"/>
      <c r="AH295" s="13"/>
      <c r="AI295" s="13"/>
      <c r="AJ295" s="13"/>
      <c r="AK295" s="13"/>
      <c r="AL295" s="13"/>
      <c r="AM295" s="13"/>
      <c r="AN295" s="1"/>
    </row>
    <row r="296" spans="1:40" ht="30" customHeight="1" hidden="1">
      <c r="A296" s="16"/>
      <c r="B296" s="1"/>
      <c r="C296" s="242">
        <v>278</v>
      </c>
      <c r="D296" s="216"/>
      <c r="E296" s="326"/>
      <c r="F296" s="327"/>
      <c r="G296" s="135"/>
      <c r="H296" s="129"/>
      <c r="I296" s="265"/>
      <c r="J296" s="141"/>
      <c r="K296" s="145"/>
      <c r="L296" s="266">
        <f t="shared" si="15"/>
      </c>
      <c r="M296" s="122"/>
      <c r="N296" s="122"/>
      <c r="O296" s="268">
        <f t="shared" si="8"/>
      </c>
      <c r="P296" s="123">
        <f t="shared" si="9"/>
      </c>
      <c r="Q296" s="41"/>
      <c r="R296" s="41"/>
      <c r="S296" s="57">
        <f t="shared" si="5"/>
        <v>0</v>
      </c>
      <c r="T296" s="57">
        <f t="shared" si="14"/>
        <v>0</v>
      </c>
      <c r="U296" s="41"/>
      <c r="V296" s="41"/>
      <c r="AF296" s="1"/>
      <c r="AG296" s="13"/>
      <c r="AH296" s="13"/>
      <c r="AI296" s="13"/>
      <c r="AJ296" s="13"/>
      <c r="AK296" s="13"/>
      <c r="AL296" s="13"/>
      <c r="AM296" s="13"/>
      <c r="AN296" s="1"/>
    </row>
    <row r="297" spans="1:40" ht="30" customHeight="1" hidden="1">
      <c r="A297" s="16"/>
      <c r="B297" s="1"/>
      <c r="C297" s="118">
        <v>279</v>
      </c>
      <c r="D297" s="216"/>
      <c r="E297" s="326"/>
      <c r="F297" s="327"/>
      <c r="G297" s="135"/>
      <c r="H297" s="129"/>
      <c r="I297" s="265"/>
      <c r="J297" s="141"/>
      <c r="K297" s="145"/>
      <c r="L297" s="266">
        <f t="shared" si="15"/>
      </c>
      <c r="M297" s="122"/>
      <c r="N297" s="122"/>
      <c r="O297" s="268">
        <f t="shared" si="8"/>
      </c>
      <c r="P297" s="123">
        <f t="shared" si="9"/>
      </c>
      <c r="Q297" s="41"/>
      <c r="R297" s="41"/>
      <c r="S297" s="57">
        <f t="shared" si="5"/>
        <v>0</v>
      </c>
      <c r="T297" s="57">
        <f t="shared" si="14"/>
        <v>0</v>
      </c>
      <c r="U297" s="41"/>
      <c r="V297" s="41"/>
      <c r="AF297" s="1"/>
      <c r="AG297" s="13"/>
      <c r="AH297" s="13"/>
      <c r="AI297" s="13"/>
      <c r="AJ297" s="13"/>
      <c r="AK297" s="13"/>
      <c r="AL297" s="13"/>
      <c r="AM297" s="13"/>
      <c r="AN297" s="1"/>
    </row>
    <row r="298" spans="1:40" ht="30" customHeight="1" hidden="1">
      <c r="A298" s="16"/>
      <c r="B298" s="1"/>
      <c r="C298" s="242">
        <v>280</v>
      </c>
      <c r="D298" s="216"/>
      <c r="E298" s="326"/>
      <c r="F298" s="327"/>
      <c r="G298" s="135"/>
      <c r="H298" s="129"/>
      <c r="I298" s="265"/>
      <c r="J298" s="141"/>
      <c r="K298" s="145"/>
      <c r="L298" s="266">
        <f t="shared" si="15"/>
      </c>
      <c r="M298" s="122"/>
      <c r="N298" s="122"/>
      <c r="O298" s="268">
        <f t="shared" si="8"/>
      </c>
      <c r="P298" s="123">
        <f t="shared" si="9"/>
      </c>
      <c r="Q298" s="41"/>
      <c r="R298" s="41"/>
      <c r="S298" s="57">
        <f t="shared" si="5"/>
        <v>0</v>
      </c>
      <c r="T298" s="57">
        <f t="shared" si="14"/>
        <v>0</v>
      </c>
      <c r="U298" s="41"/>
      <c r="V298" s="41"/>
      <c r="AF298" s="1"/>
      <c r="AG298" s="13"/>
      <c r="AH298" s="13"/>
      <c r="AI298" s="13"/>
      <c r="AJ298" s="13"/>
      <c r="AK298" s="13"/>
      <c r="AL298" s="13"/>
      <c r="AM298" s="13"/>
      <c r="AN298" s="1"/>
    </row>
    <row r="299" spans="1:40" ht="30" customHeight="1" hidden="1">
      <c r="A299" s="16"/>
      <c r="B299" s="1"/>
      <c r="C299" s="118">
        <v>281</v>
      </c>
      <c r="D299" s="216"/>
      <c r="E299" s="326"/>
      <c r="F299" s="327"/>
      <c r="G299" s="135"/>
      <c r="H299" s="129"/>
      <c r="I299" s="265"/>
      <c r="J299" s="141"/>
      <c r="K299" s="145"/>
      <c r="L299" s="266">
        <f t="shared" si="15"/>
      </c>
      <c r="M299" s="122"/>
      <c r="N299" s="122"/>
      <c r="O299" s="268">
        <f t="shared" si="8"/>
      </c>
      <c r="P299" s="123">
        <f t="shared" si="9"/>
      </c>
      <c r="Q299" s="41"/>
      <c r="R299" s="41"/>
      <c r="S299" s="57">
        <f t="shared" si="5"/>
        <v>0</v>
      </c>
      <c r="T299" s="57">
        <f t="shared" si="14"/>
        <v>0</v>
      </c>
      <c r="U299" s="41"/>
      <c r="V299" s="41"/>
      <c r="AF299" s="1"/>
      <c r="AG299" s="13"/>
      <c r="AH299" s="13"/>
      <c r="AI299" s="13"/>
      <c r="AJ299" s="13"/>
      <c r="AK299" s="13"/>
      <c r="AL299" s="13"/>
      <c r="AM299" s="13"/>
      <c r="AN299" s="1"/>
    </row>
    <row r="300" spans="1:40" ht="30" customHeight="1" hidden="1">
      <c r="A300" s="16"/>
      <c r="B300" s="1"/>
      <c r="C300" s="242">
        <v>282</v>
      </c>
      <c r="D300" s="216"/>
      <c r="E300" s="326"/>
      <c r="F300" s="327"/>
      <c r="G300" s="135"/>
      <c r="H300" s="129"/>
      <c r="I300" s="265"/>
      <c r="J300" s="141"/>
      <c r="K300" s="145"/>
      <c r="L300" s="266">
        <f t="shared" si="15"/>
      </c>
      <c r="M300" s="122"/>
      <c r="N300" s="122"/>
      <c r="O300" s="268">
        <f t="shared" si="8"/>
      </c>
      <c r="P300" s="123">
        <f t="shared" si="9"/>
      </c>
      <c r="Q300" s="41"/>
      <c r="R300" s="41"/>
      <c r="S300" s="57">
        <f t="shared" si="5"/>
        <v>0</v>
      </c>
      <c r="T300" s="57">
        <f t="shared" si="14"/>
        <v>0</v>
      </c>
      <c r="U300" s="41"/>
      <c r="V300" s="41"/>
      <c r="AF300" s="1"/>
      <c r="AG300" s="13"/>
      <c r="AH300" s="13"/>
      <c r="AI300" s="13"/>
      <c r="AJ300" s="13"/>
      <c r="AK300" s="13"/>
      <c r="AL300" s="13"/>
      <c r="AM300" s="13"/>
      <c r="AN300" s="1"/>
    </row>
    <row r="301" spans="1:40" ht="30" customHeight="1" hidden="1">
      <c r="A301" s="16"/>
      <c r="B301" s="1"/>
      <c r="C301" s="118">
        <v>283</v>
      </c>
      <c r="D301" s="216"/>
      <c r="E301" s="326"/>
      <c r="F301" s="327"/>
      <c r="G301" s="135"/>
      <c r="H301" s="129"/>
      <c r="I301" s="265"/>
      <c r="J301" s="141"/>
      <c r="K301" s="145"/>
      <c r="L301" s="266">
        <f t="shared" si="15"/>
      </c>
      <c r="M301" s="122"/>
      <c r="N301" s="122"/>
      <c r="O301" s="268">
        <f t="shared" si="8"/>
      </c>
      <c r="P301" s="123">
        <f t="shared" si="9"/>
      </c>
      <c r="Q301" s="41"/>
      <c r="R301" s="41"/>
      <c r="S301" s="57">
        <f t="shared" si="5"/>
        <v>0</v>
      </c>
      <c r="T301" s="57">
        <f t="shared" si="14"/>
        <v>0</v>
      </c>
      <c r="U301" s="41"/>
      <c r="V301" s="41"/>
      <c r="AF301" s="1"/>
      <c r="AG301" s="13"/>
      <c r="AH301" s="13"/>
      <c r="AI301" s="13"/>
      <c r="AJ301" s="13"/>
      <c r="AK301" s="13"/>
      <c r="AL301" s="13"/>
      <c r="AM301" s="13"/>
      <c r="AN301" s="1"/>
    </row>
    <row r="302" spans="1:40" ht="30" customHeight="1" hidden="1">
      <c r="A302" s="16"/>
      <c r="B302" s="1"/>
      <c r="C302" s="242">
        <v>284</v>
      </c>
      <c r="D302" s="216"/>
      <c r="E302" s="326"/>
      <c r="F302" s="327"/>
      <c r="G302" s="135"/>
      <c r="H302" s="129"/>
      <c r="I302" s="265"/>
      <c r="J302" s="141"/>
      <c r="K302" s="145"/>
      <c r="L302" s="266">
        <f t="shared" si="15"/>
      </c>
      <c r="M302" s="122"/>
      <c r="N302" s="122"/>
      <c r="O302" s="268">
        <f t="shared" si="8"/>
      </c>
      <c r="P302" s="123">
        <f t="shared" si="9"/>
      </c>
      <c r="Q302" s="41"/>
      <c r="R302" s="41"/>
      <c r="S302" s="57">
        <f t="shared" si="5"/>
        <v>0</v>
      </c>
      <c r="T302" s="57">
        <f t="shared" si="14"/>
        <v>0</v>
      </c>
      <c r="U302" s="41"/>
      <c r="V302" s="41"/>
      <c r="AF302" s="1"/>
      <c r="AG302" s="13"/>
      <c r="AH302" s="13"/>
      <c r="AI302" s="13"/>
      <c r="AJ302" s="13"/>
      <c r="AK302" s="13"/>
      <c r="AL302" s="13"/>
      <c r="AM302" s="13"/>
      <c r="AN302" s="1"/>
    </row>
    <row r="303" spans="1:40" ht="30" customHeight="1" hidden="1">
      <c r="A303" s="16"/>
      <c r="B303" s="1"/>
      <c r="C303" s="118">
        <v>285</v>
      </c>
      <c r="D303" s="216"/>
      <c r="E303" s="326"/>
      <c r="F303" s="327"/>
      <c r="G303" s="135"/>
      <c r="H303" s="129"/>
      <c r="I303" s="265"/>
      <c r="J303" s="141"/>
      <c r="K303" s="145"/>
      <c r="L303" s="266">
        <f t="shared" si="15"/>
      </c>
      <c r="M303" s="122"/>
      <c r="N303" s="122"/>
      <c r="O303" s="268">
        <f t="shared" si="8"/>
      </c>
      <c r="P303" s="123">
        <f t="shared" si="9"/>
      </c>
      <c r="Q303" s="41"/>
      <c r="R303" s="41"/>
      <c r="S303" s="57">
        <f t="shared" si="5"/>
        <v>0</v>
      </c>
      <c r="T303" s="57">
        <f t="shared" si="14"/>
        <v>0</v>
      </c>
      <c r="U303" s="41"/>
      <c r="V303" s="41"/>
      <c r="AF303" s="1"/>
      <c r="AG303" s="13"/>
      <c r="AH303" s="13"/>
      <c r="AI303" s="13"/>
      <c r="AJ303" s="13"/>
      <c r="AK303" s="13"/>
      <c r="AL303" s="13"/>
      <c r="AM303" s="13"/>
      <c r="AN303" s="1"/>
    </row>
    <row r="304" spans="1:40" ht="30" customHeight="1" hidden="1">
      <c r="A304" s="16"/>
      <c r="B304" s="1"/>
      <c r="C304" s="242">
        <v>286</v>
      </c>
      <c r="D304" s="216"/>
      <c r="E304" s="326"/>
      <c r="F304" s="327"/>
      <c r="G304" s="135"/>
      <c r="H304" s="129"/>
      <c r="I304" s="265"/>
      <c r="J304" s="141"/>
      <c r="K304" s="145"/>
      <c r="L304" s="266">
        <f t="shared" si="15"/>
      </c>
      <c r="M304" s="122"/>
      <c r="N304" s="122"/>
      <c r="O304" s="268">
        <f t="shared" si="8"/>
      </c>
      <c r="P304" s="123">
        <f t="shared" si="9"/>
      </c>
      <c r="Q304" s="41"/>
      <c r="R304" s="41"/>
      <c r="S304" s="57">
        <f t="shared" si="5"/>
        <v>0</v>
      </c>
      <c r="T304" s="57">
        <f t="shared" si="14"/>
        <v>0</v>
      </c>
      <c r="U304" s="41"/>
      <c r="V304" s="41"/>
      <c r="AF304" s="1"/>
      <c r="AG304" s="13"/>
      <c r="AH304" s="13"/>
      <c r="AI304" s="13"/>
      <c r="AJ304" s="13"/>
      <c r="AK304" s="13"/>
      <c r="AL304" s="13"/>
      <c r="AM304" s="13"/>
      <c r="AN304" s="1"/>
    </row>
    <row r="305" spans="1:40" ht="30" customHeight="1" hidden="1">
      <c r="A305" s="16"/>
      <c r="B305" s="1"/>
      <c r="C305" s="118">
        <v>287</v>
      </c>
      <c r="D305" s="216"/>
      <c r="E305" s="326"/>
      <c r="F305" s="327"/>
      <c r="G305" s="135"/>
      <c r="H305" s="129"/>
      <c r="I305" s="265"/>
      <c r="J305" s="141"/>
      <c r="K305" s="145"/>
      <c r="L305" s="266">
        <f t="shared" si="15"/>
      </c>
      <c r="M305" s="122"/>
      <c r="N305" s="122"/>
      <c r="O305" s="268">
        <f t="shared" si="8"/>
      </c>
      <c r="P305" s="123">
        <f t="shared" si="9"/>
      </c>
      <c r="Q305" s="41"/>
      <c r="R305" s="41"/>
      <c r="S305" s="57">
        <f t="shared" si="5"/>
        <v>0</v>
      </c>
      <c r="T305" s="57">
        <f t="shared" si="14"/>
        <v>0</v>
      </c>
      <c r="U305" s="41"/>
      <c r="V305" s="41"/>
      <c r="AF305" s="1"/>
      <c r="AG305" s="13"/>
      <c r="AH305" s="13"/>
      <c r="AI305" s="13"/>
      <c r="AJ305" s="13"/>
      <c r="AK305" s="13"/>
      <c r="AL305" s="13"/>
      <c r="AM305" s="13"/>
      <c r="AN305" s="1"/>
    </row>
    <row r="306" spans="1:40" ht="30" customHeight="1">
      <c r="A306" s="16"/>
      <c r="B306" s="258" t="s">
        <v>13</v>
      </c>
      <c r="C306" s="242"/>
      <c r="D306" s="216"/>
      <c r="E306" s="326"/>
      <c r="F306" s="327"/>
      <c r="G306" s="135"/>
      <c r="H306" s="129"/>
      <c r="I306" s="265"/>
      <c r="J306" s="141"/>
      <c r="K306" s="145"/>
      <c r="L306" s="266">
        <f t="shared" si="15"/>
      </c>
      <c r="M306" s="122"/>
      <c r="N306" s="122"/>
      <c r="O306" s="268">
        <f t="shared" si="8"/>
      </c>
      <c r="P306" s="123">
        <f t="shared" si="9"/>
      </c>
      <c r="Q306" s="41"/>
      <c r="R306" s="41"/>
      <c r="S306" s="57">
        <f t="shared" si="5"/>
        <v>0</v>
      </c>
      <c r="T306" s="57">
        <f t="shared" si="14"/>
        <v>0</v>
      </c>
      <c r="U306" s="41"/>
      <c r="V306" s="41"/>
      <c r="AF306" s="1"/>
      <c r="AG306" s="1"/>
      <c r="AH306" s="1"/>
      <c r="AI306" s="1"/>
      <c r="AJ306" s="1"/>
      <c r="AK306" s="1"/>
      <c r="AL306" s="1"/>
      <c r="AM306" s="1"/>
      <c r="AN306" s="1"/>
    </row>
    <row r="307" spans="1:40" ht="10.5" customHeight="1">
      <c r="A307" s="16"/>
      <c r="B307" s="258"/>
      <c r="C307" s="259" t="s">
        <v>48</v>
      </c>
      <c r="D307" s="260"/>
      <c r="E307" s="261"/>
      <c r="F307" s="261"/>
      <c r="G307" s="262"/>
      <c r="H307" s="262"/>
      <c r="I307" s="263"/>
      <c r="J307" s="264"/>
      <c r="K307" s="264"/>
      <c r="L307" s="264"/>
      <c r="M307" s="264"/>
      <c r="N307" s="264"/>
      <c r="O307" s="264"/>
      <c r="P307" s="41"/>
      <c r="Q307" s="41"/>
      <c r="R307" s="41"/>
      <c r="S307" s="57"/>
      <c r="T307" s="57"/>
      <c r="U307" s="41"/>
      <c r="V307" s="41"/>
      <c r="AF307" s="1"/>
      <c r="AG307" s="1"/>
      <c r="AH307" s="1"/>
      <c r="AI307" s="1"/>
      <c r="AJ307" s="1"/>
      <c r="AK307" s="1"/>
      <c r="AL307" s="1"/>
      <c r="AM307" s="1"/>
      <c r="AN307" s="1"/>
    </row>
    <row r="308" spans="2:52" ht="10.5" customHeight="1">
      <c r="B308" s="12"/>
      <c r="C308" s="82"/>
      <c r="D308" s="44" t="str">
        <f>+'既存物件の状況報告書'!C54</f>
        <v>Ver.R06S-01</v>
      </c>
      <c r="E308" s="82"/>
      <c r="F308" s="82"/>
      <c r="P308" s="330"/>
      <c r="Q308" s="330"/>
      <c r="R308" s="330"/>
      <c r="S308" s="330"/>
      <c r="T308" s="330"/>
      <c r="U308" s="237"/>
      <c r="V308" s="41"/>
      <c r="AF308" s="1"/>
      <c r="AG308" s="1"/>
      <c r="AH308" s="1"/>
      <c r="AI308" s="1"/>
      <c r="AJ308" s="1"/>
      <c r="AK308" s="1"/>
      <c r="AL308" s="1"/>
      <c r="AM308" s="1"/>
      <c r="AN308" s="1"/>
      <c r="AO308" s="1"/>
      <c r="AP308" s="1"/>
      <c r="AQ308" s="1"/>
      <c r="AR308" s="1"/>
      <c r="AS308" s="1"/>
      <c r="AT308" s="1"/>
      <c r="AU308" s="1"/>
      <c r="AV308" s="1"/>
      <c r="AW308" s="1"/>
      <c r="AX308" s="1"/>
      <c r="AY308" s="1"/>
      <c r="AZ308" s="1"/>
    </row>
    <row r="309" spans="22:51" s="1" customFormat="1" ht="12">
      <c r="V309" s="2"/>
      <c r="W309" s="2"/>
      <c r="X309" s="2"/>
      <c r="Y309" s="2"/>
      <c r="AG309" s="2"/>
      <c r="AH309" s="2"/>
      <c r="AI309" s="2"/>
      <c r="AJ309" s="2"/>
      <c r="AK309" s="2"/>
      <c r="AL309" s="2"/>
      <c r="AM309" s="2"/>
      <c r="AN309" s="2"/>
      <c r="AO309" s="2"/>
      <c r="AP309" s="2"/>
      <c r="AQ309" s="2"/>
      <c r="AR309" s="2"/>
      <c r="AS309" s="2"/>
      <c r="AT309" s="2"/>
      <c r="AU309" s="2"/>
      <c r="AV309" s="2"/>
      <c r="AW309" s="2"/>
      <c r="AX309" s="2"/>
      <c r="AY309" s="2"/>
    </row>
    <row r="310" spans="25:51" s="1" customFormat="1" ht="1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25:51" s="1" customFormat="1" ht="12" customHeight="1">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4:51" s="1" customFormat="1" ht="12" customHeight="1" hidden="1">
      <c r="D312" s="1" t="e">
        <f>IF(#REF!="■","□","■")</f>
        <v>#REF!</v>
      </c>
      <c r="E312" s="1" t="e">
        <f>IF(#REF!="■","□","■")</f>
        <v>#REF!</v>
      </c>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4:51" s="1" customFormat="1" ht="12" customHeight="1" hidden="1">
      <c r="D313" s="1" t="s">
        <v>0</v>
      </c>
      <c r="E313" s="1" t="s">
        <v>0</v>
      </c>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22:24" ht="12" customHeight="1" hidden="1">
      <c r="V314" s="1"/>
      <c r="W314" s="1"/>
      <c r="X314" s="1"/>
    </row>
    <row r="315" spans="33:51" ht="12" customHeight="1" hidden="1">
      <c r="AG315" s="1"/>
      <c r="AH315" s="1"/>
      <c r="AI315" s="1"/>
      <c r="AJ315" s="1"/>
      <c r="AK315" s="1"/>
      <c r="AL315" s="1"/>
      <c r="AM315" s="1"/>
      <c r="AN315" s="1"/>
      <c r="AO315" s="1"/>
      <c r="AP315" s="1"/>
      <c r="AQ315" s="1"/>
      <c r="AR315" s="1"/>
      <c r="AS315" s="1"/>
      <c r="AT315" s="1"/>
      <c r="AU315" s="1"/>
      <c r="AV315" s="1"/>
      <c r="AW315" s="1"/>
      <c r="AX315" s="1"/>
      <c r="AY315" s="1"/>
    </row>
    <row r="316" spans="25:51" ht="12" customHeight="1" hidden="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25:32" ht="12" customHeight="1" hidden="1">
      <c r="Y317" s="1"/>
      <c r="Z317" s="1"/>
      <c r="AA317" s="1"/>
      <c r="AB317" s="1"/>
      <c r="AC317" s="1"/>
      <c r="AD317" s="1"/>
      <c r="AE317" s="1"/>
      <c r="AF317" s="1"/>
    </row>
    <row r="318" ht="12" customHeight="1" hidden="1"/>
    <row r="319" ht="12" customHeight="1" hidden="1"/>
    <row r="320" spans="4:51" s="1" customFormat="1" ht="12" customHeight="1" hidden="1">
      <c r="D320" s="1" t="e">
        <f>IF(#REF!="■","□","■")</f>
        <v>#REF!</v>
      </c>
      <c r="E320" s="1" t="e">
        <f>IF(#REF!="■","□","■")</f>
        <v>#REF!</v>
      </c>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4:51" s="1" customFormat="1" ht="12" customHeight="1" hidden="1">
      <c r="D321" s="1" t="s">
        <v>0</v>
      </c>
      <c r="E321" s="1" t="s">
        <v>0</v>
      </c>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22:24" ht="12">
      <c r="V322" s="1"/>
      <c r="W322" s="1"/>
      <c r="X322" s="1"/>
    </row>
  </sheetData>
  <sheetProtection password="8F89" sheet="1" formatCells="0" formatColumns="0" formatRows="0"/>
  <mergeCells count="321">
    <mergeCell ref="K13:L13"/>
    <mergeCell ref="C2:D2"/>
    <mergeCell ref="L2:O2"/>
    <mergeCell ref="C4:E4"/>
    <mergeCell ref="F4:O4"/>
    <mergeCell ref="W5:AA5"/>
    <mergeCell ref="C6:E7"/>
    <mergeCell ref="F6:I7"/>
    <mergeCell ref="J6:O6"/>
    <mergeCell ref="J7:O7"/>
    <mergeCell ref="D9:G13"/>
    <mergeCell ref="H9:J9"/>
    <mergeCell ref="K9:L9"/>
    <mergeCell ref="H10:J10"/>
    <mergeCell ref="K10:L10"/>
    <mergeCell ref="H11:J11"/>
    <mergeCell ref="K11:L11"/>
    <mergeCell ref="H12:J12"/>
    <mergeCell ref="K12:L12"/>
    <mergeCell ref="H13:J13"/>
    <mergeCell ref="E18:F18"/>
    <mergeCell ref="J18:K18"/>
    <mergeCell ref="E19:F19"/>
    <mergeCell ref="E20:F20"/>
    <mergeCell ref="C14:D15"/>
    <mergeCell ref="G14:O14"/>
    <mergeCell ref="G15:O15"/>
    <mergeCell ref="C17:F17"/>
    <mergeCell ref="G17:P17"/>
    <mergeCell ref="E24:F24"/>
    <mergeCell ref="E25:F25"/>
    <mergeCell ref="E26:F26"/>
    <mergeCell ref="AG20:AM20"/>
    <mergeCell ref="E21:F21"/>
    <mergeCell ref="E22:F22"/>
    <mergeCell ref="E23:F23"/>
    <mergeCell ref="E30:F30"/>
    <mergeCell ref="E31:F31"/>
    <mergeCell ref="E32:F32"/>
    <mergeCell ref="E27:F27"/>
    <mergeCell ref="E28:F28"/>
    <mergeCell ref="E29:F29"/>
    <mergeCell ref="E36:F36"/>
    <mergeCell ref="E37:F37"/>
    <mergeCell ref="E38:F38"/>
    <mergeCell ref="E33:F33"/>
    <mergeCell ref="E34:F34"/>
    <mergeCell ref="E35:F35"/>
    <mergeCell ref="E42:F42"/>
    <mergeCell ref="E43:F43"/>
    <mergeCell ref="E44:F44"/>
    <mergeCell ref="E39:F39"/>
    <mergeCell ref="E40:F40"/>
    <mergeCell ref="E41:F41"/>
    <mergeCell ref="E48:F48"/>
    <mergeCell ref="E49:F49"/>
    <mergeCell ref="E50:F50"/>
    <mergeCell ref="E45:F45"/>
    <mergeCell ref="E46:F46"/>
    <mergeCell ref="E47:F47"/>
    <mergeCell ref="E54:F54"/>
    <mergeCell ref="E55:F55"/>
    <mergeCell ref="E56:F56"/>
    <mergeCell ref="E51:F51"/>
    <mergeCell ref="E52:F52"/>
    <mergeCell ref="E53:F53"/>
    <mergeCell ref="E60:F60"/>
    <mergeCell ref="E61:F61"/>
    <mergeCell ref="E62:F62"/>
    <mergeCell ref="E57:F57"/>
    <mergeCell ref="E58:F58"/>
    <mergeCell ref="E59:F59"/>
    <mergeCell ref="E66:F66"/>
    <mergeCell ref="E67:F67"/>
    <mergeCell ref="E68:F68"/>
    <mergeCell ref="E63:F63"/>
    <mergeCell ref="E64:F64"/>
    <mergeCell ref="E65:F65"/>
    <mergeCell ref="E72:F72"/>
    <mergeCell ref="E73:F73"/>
    <mergeCell ref="E74:F74"/>
    <mergeCell ref="E69:F69"/>
    <mergeCell ref="E70:F70"/>
    <mergeCell ref="E71:F71"/>
    <mergeCell ref="E78:F78"/>
    <mergeCell ref="E79:F79"/>
    <mergeCell ref="E80:F80"/>
    <mergeCell ref="E75:F75"/>
    <mergeCell ref="E76:F76"/>
    <mergeCell ref="E77:F77"/>
    <mergeCell ref="E84:F84"/>
    <mergeCell ref="E85:F85"/>
    <mergeCell ref="E86:F86"/>
    <mergeCell ref="E81:F81"/>
    <mergeCell ref="E82:F82"/>
    <mergeCell ref="E83:F83"/>
    <mergeCell ref="E90:F90"/>
    <mergeCell ref="E91:F91"/>
    <mergeCell ref="E92:F92"/>
    <mergeCell ref="E87:F87"/>
    <mergeCell ref="E88:F88"/>
    <mergeCell ref="E89:F89"/>
    <mergeCell ref="E96:F96"/>
    <mergeCell ref="E97:F97"/>
    <mergeCell ref="E98:F98"/>
    <mergeCell ref="E93:F93"/>
    <mergeCell ref="E94:F94"/>
    <mergeCell ref="E95:F95"/>
    <mergeCell ref="E102:F102"/>
    <mergeCell ref="E103:F103"/>
    <mergeCell ref="E104:F104"/>
    <mergeCell ref="E99:F99"/>
    <mergeCell ref="E100:F100"/>
    <mergeCell ref="E101:F101"/>
    <mergeCell ref="E108:F108"/>
    <mergeCell ref="E109:F109"/>
    <mergeCell ref="E110:F110"/>
    <mergeCell ref="E105:F105"/>
    <mergeCell ref="E106:F106"/>
    <mergeCell ref="E107:F107"/>
    <mergeCell ref="E114:F114"/>
    <mergeCell ref="E115:F115"/>
    <mergeCell ref="E116:F116"/>
    <mergeCell ref="E111:F111"/>
    <mergeCell ref="E112:F112"/>
    <mergeCell ref="E113:F113"/>
    <mergeCell ref="E120:F120"/>
    <mergeCell ref="E121:F121"/>
    <mergeCell ref="E122:F122"/>
    <mergeCell ref="E117:F117"/>
    <mergeCell ref="E118:F118"/>
    <mergeCell ref="E119:F119"/>
    <mergeCell ref="E126:F126"/>
    <mergeCell ref="E127:F127"/>
    <mergeCell ref="E128:F128"/>
    <mergeCell ref="E123:F123"/>
    <mergeCell ref="E124:F124"/>
    <mergeCell ref="E125:F125"/>
    <mergeCell ref="E132:F132"/>
    <mergeCell ref="E133:F133"/>
    <mergeCell ref="E134:F134"/>
    <mergeCell ref="E129:F129"/>
    <mergeCell ref="E130:F130"/>
    <mergeCell ref="E131:F131"/>
    <mergeCell ref="E138:F138"/>
    <mergeCell ref="E139:F139"/>
    <mergeCell ref="E140:F140"/>
    <mergeCell ref="E135:F135"/>
    <mergeCell ref="E136:F136"/>
    <mergeCell ref="E137:F137"/>
    <mergeCell ref="E144:F144"/>
    <mergeCell ref="E145:F145"/>
    <mergeCell ref="E146:F146"/>
    <mergeCell ref="E141:F141"/>
    <mergeCell ref="E142:F142"/>
    <mergeCell ref="E143:F143"/>
    <mergeCell ref="E150:F150"/>
    <mergeCell ref="E151:F151"/>
    <mergeCell ref="E152:F152"/>
    <mergeCell ref="E147:F147"/>
    <mergeCell ref="E148:F148"/>
    <mergeCell ref="E149:F149"/>
    <mergeCell ref="E156:F156"/>
    <mergeCell ref="E157:F157"/>
    <mergeCell ref="E158:F158"/>
    <mergeCell ref="E153:F153"/>
    <mergeCell ref="E154:F154"/>
    <mergeCell ref="E155:F155"/>
    <mergeCell ref="E162:F162"/>
    <mergeCell ref="E163:F163"/>
    <mergeCell ref="E164:F164"/>
    <mergeCell ref="E159:F159"/>
    <mergeCell ref="E160:F160"/>
    <mergeCell ref="E161:F161"/>
    <mergeCell ref="E168:F168"/>
    <mergeCell ref="E169:F169"/>
    <mergeCell ref="E170:F170"/>
    <mergeCell ref="E165:F165"/>
    <mergeCell ref="E166:F166"/>
    <mergeCell ref="E167:F167"/>
    <mergeCell ref="E174:F174"/>
    <mergeCell ref="E175:F175"/>
    <mergeCell ref="E176:F176"/>
    <mergeCell ref="E171:F171"/>
    <mergeCell ref="E172:F172"/>
    <mergeCell ref="E173:F173"/>
    <mergeCell ref="E180:F180"/>
    <mergeCell ref="E181:F181"/>
    <mergeCell ref="E182:F182"/>
    <mergeCell ref="E177:F177"/>
    <mergeCell ref="E178:F178"/>
    <mergeCell ref="E179:F179"/>
    <mergeCell ref="E186:F186"/>
    <mergeCell ref="E187:F187"/>
    <mergeCell ref="E188:F188"/>
    <mergeCell ref="E183:F183"/>
    <mergeCell ref="E184:F184"/>
    <mergeCell ref="E185:F185"/>
    <mergeCell ref="E192:F192"/>
    <mergeCell ref="E193:F193"/>
    <mergeCell ref="E194:F194"/>
    <mergeCell ref="E189:F189"/>
    <mergeCell ref="E190:F190"/>
    <mergeCell ref="E191:F191"/>
    <mergeCell ref="E198:F198"/>
    <mergeCell ref="E199:F199"/>
    <mergeCell ref="E200:F200"/>
    <mergeCell ref="E195:F195"/>
    <mergeCell ref="E196:F196"/>
    <mergeCell ref="E197:F197"/>
    <mergeCell ref="E204:F204"/>
    <mergeCell ref="E205:F205"/>
    <mergeCell ref="E206:F206"/>
    <mergeCell ref="E201:F201"/>
    <mergeCell ref="E202:F202"/>
    <mergeCell ref="E203:F203"/>
    <mergeCell ref="E210:F210"/>
    <mergeCell ref="E211:F211"/>
    <mergeCell ref="E212:F212"/>
    <mergeCell ref="E207:F207"/>
    <mergeCell ref="E208:F208"/>
    <mergeCell ref="E209:F209"/>
    <mergeCell ref="E216:F216"/>
    <mergeCell ref="E217:F217"/>
    <mergeCell ref="E218:F218"/>
    <mergeCell ref="E213:F213"/>
    <mergeCell ref="E214:F214"/>
    <mergeCell ref="E215:F215"/>
    <mergeCell ref="E222:F222"/>
    <mergeCell ref="E223:F223"/>
    <mergeCell ref="E224:F224"/>
    <mergeCell ref="E219:F219"/>
    <mergeCell ref="E220:F220"/>
    <mergeCell ref="E221:F221"/>
    <mergeCell ref="E228:F228"/>
    <mergeCell ref="E229:F229"/>
    <mergeCell ref="E230:F230"/>
    <mergeCell ref="E225:F225"/>
    <mergeCell ref="E226:F226"/>
    <mergeCell ref="E227:F227"/>
    <mergeCell ref="E234:F234"/>
    <mergeCell ref="E235:F235"/>
    <mergeCell ref="E236:F236"/>
    <mergeCell ref="E231:F231"/>
    <mergeCell ref="E232:F232"/>
    <mergeCell ref="E233:F233"/>
    <mergeCell ref="E240:F240"/>
    <mergeCell ref="E241:F241"/>
    <mergeCell ref="E242:F242"/>
    <mergeCell ref="E237:F237"/>
    <mergeCell ref="E238:F238"/>
    <mergeCell ref="E239:F239"/>
    <mergeCell ref="E246:F246"/>
    <mergeCell ref="E247:F247"/>
    <mergeCell ref="E248:F248"/>
    <mergeCell ref="E243:F243"/>
    <mergeCell ref="E244:F244"/>
    <mergeCell ref="E245:F245"/>
    <mergeCell ref="E252:F252"/>
    <mergeCell ref="E253:F253"/>
    <mergeCell ref="E254:F254"/>
    <mergeCell ref="E249:F249"/>
    <mergeCell ref="E250:F250"/>
    <mergeCell ref="E251:F251"/>
    <mergeCell ref="E258:F258"/>
    <mergeCell ref="E259:F259"/>
    <mergeCell ref="E260:F260"/>
    <mergeCell ref="E255:F255"/>
    <mergeCell ref="E256:F256"/>
    <mergeCell ref="E257:F257"/>
    <mergeCell ref="E264:F264"/>
    <mergeCell ref="E265:F265"/>
    <mergeCell ref="E266:F266"/>
    <mergeCell ref="E261:F261"/>
    <mergeCell ref="E262:F262"/>
    <mergeCell ref="E263:F263"/>
    <mergeCell ref="E270:F270"/>
    <mergeCell ref="E271:F271"/>
    <mergeCell ref="E272:F272"/>
    <mergeCell ref="E267:F267"/>
    <mergeCell ref="E268:F268"/>
    <mergeCell ref="E269:F269"/>
    <mergeCell ref="E276:F276"/>
    <mergeCell ref="E277:F277"/>
    <mergeCell ref="E278:F278"/>
    <mergeCell ref="E273:F273"/>
    <mergeCell ref="E274:F274"/>
    <mergeCell ref="E275:F275"/>
    <mergeCell ref="E282:F282"/>
    <mergeCell ref="E283:F283"/>
    <mergeCell ref="E284:F284"/>
    <mergeCell ref="E279:F279"/>
    <mergeCell ref="E280:F280"/>
    <mergeCell ref="E281:F281"/>
    <mergeCell ref="E293:F293"/>
    <mergeCell ref="E288:F288"/>
    <mergeCell ref="E289:F289"/>
    <mergeCell ref="E290:F290"/>
    <mergeCell ref="E285:F285"/>
    <mergeCell ref="E286:F286"/>
    <mergeCell ref="E287:F287"/>
    <mergeCell ref="E2:K2"/>
    <mergeCell ref="E305:F305"/>
    <mergeCell ref="E306:F306"/>
    <mergeCell ref="E302:F302"/>
    <mergeCell ref="E297:F297"/>
    <mergeCell ref="E298:F298"/>
    <mergeCell ref="E303:F303"/>
    <mergeCell ref="E299:F299"/>
    <mergeCell ref="E300:F300"/>
    <mergeCell ref="E294:F294"/>
    <mergeCell ref="E304:F304"/>
    <mergeCell ref="C16:D16"/>
    <mergeCell ref="G16:H16"/>
    <mergeCell ref="J16:K16"/>
    <mergeCell ref="E301:F301"/>
    <mergeCell ref="P308:T308"/>
    <mergeCell ref="E295:F295"/>
    <mergeCell ref="E296:F296"/>
    <mergeCell ref="E291:F291"/>
    <mergeCell ref="E292:F292"/>
  </mergeCells>
  <conditionalFormatting sqref="AL15:AQ16">
    <cfRule type="expression" priority="7" dxfId="4" stopIfTrue="1">
      <formula>共同賃貸人リスト!#REF!="■ 初めて提出　□ 提出履歴あり"</formula>
    </cfRule>
  </conditionalFormatting>
  <conditionalFormatting sqref="J19:O306">
    <cfRule type="expression" priority="6" dxfId="3">
      <formula>$G19="■整備□"</formula>
    </cfRule>
  </conditionalFormatting>
  <conditionalFormatting sqref="O9:O13">
    <cfRule type="expression" priority="5" dxfId="48" stopIfTrue="1">
      <formula>$K$13&gt;=10</formula>
    </cfRule>
  </conditionalFormatting>
  <conditionalFormatting sqref="O19:O306">
    <cfRule type="expression" priority="4" dxfId="1" stopIfTrue="1">
      <formula>$P19="★"</formula>
    </cfRule>
  </conditionalFormatting>
  <conditionalFormatting sqref="H19:H306">
    <cfRule type="containsText" priority="1" dxfId="49" operator="containsText" stopIfTrue="1" text="□未了">
      <formula>NOT(ISERROR(SEARCH("□未了",H19)))</formula>
    </cfRule>
  </conditionalFormatting>
  <dataValidations count="7">
    <dataValidation errorStyle="information" type="list" allowBlank="1" showInputMessage="1" showErrorMessage="1" prompt="右の▼から選択" error="リストにない値です" sqref="C2:D2">
      <formula1>$W$2:$AQ$2</formula1>
    </dataValidation>
    <dataValidation errorStyle="information" type="list" allowBlank="1" showInputMessage="1" showErrorMessage="1" prompt="右▼から選択" error="選択範囲から選んでください" sqref="J19:J306">
      <formula1>$AF$19:$AV$19</formula1>
    </dataValidation>
    <dataValidation errorStyle="information" type="list" allowBlank="1" showInputMessage="1" showErrorMessage="1" prompt="右▼から選択" error="選択範囲から選んでください" sqref="H19:H306">
      <formula1>$AB$19:$AD$19</formula1>
    </dataValidation>
    <dataValidation errorStyle="information" type="list" allowBlank="1" showInputMessage="1" showErrorMessage="1" prompt="右▼から選択" error="選択範囲から選んでください" sqref="G19:G306">
      <formula1>$W$19:$Y$19</formula1>
    </dataValidation>
    <dataValidation type="list" allowBlank="1" showInputMessage="1" showErrorMessage="1" prompt="右▼から選択" sqref="K19:K306">
      <formula1>"01,02,03,04,05,06,07,08,09,10,11,12"</formula1>
    </dataValidation>
    <dataValidation type="list" allowBlank="1" showInputMessage="1" showErrorMessage="1" prompt="右▼から選択" sqref="J16:K16">
      <formula1>"令和６,令和７"</formula1>
    </dataValidation>
    <dataValidation type="list" allowBlank="1" showInputMessage="1" showErrorMessage="1" sqref="M16">
      <formula1>"01,02,03,04,05,06,07,08,09,10,11,12"</formula1>
    </dataValidation>
  </dataValidations>
  <printOptions horizontalCentered="1"/>
  <pageMargins left="0.2362204724409449" right="0.15748031496062992" top="0.3937007874015748" bottom="0.2362204724409449" header="0.7874015748031497" footer="0.15748031496062992"/>
  <pageSetup fitToHeight="12" fitToWidth="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tempk</cp:lastModifiedBy>
  <cp:lastPrinted>2023-02-24T04:24:54Z</cp:lastPrinted>
  <dcterms:created xsi:type="dcterms:W3CDTF">2011-04-18T03:34:31Z</dcterms:created>
  <dcterms:modified xsi:type="dcterms:W3CDTF">2024-03-22T06:22:04Z</dcterms:modified>
  <cp:category/>
  <cp:version/>
  <cp:contentType/>
  <cp:contentStatus/>
</cp:coreProperties>
</file>